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2017\"/>
    </mc:Choice>
  </mc:AlternateContent>
  <bookViews>
    <workbookView xWindow="0" yWindow="0" windowWidth="20400" windowHeight="7155" tabRatio="933"/>
  </bookViews>
  <sheets>
    <sheet name="Зведена" sheetId="1" r:id="rId1"/>
    <sheet name="Броди" sheetId="4" r:id="rId2"/>
    <sheet name="Буськ" sheetId="5" r:id="rId3"/>
    <sheet name="Дрогобич" sheetId="6" r:id="rId4"/>
    <sheet name="Жидачів" sheetId="7" r:id="rId5"/>
    <sheet name="Жовква" sheetId="8" r:id="rId6"/>
    <sheet name="Золочів" sheetId="9" r:id="rId7"/>
    <sheet name="Камянка" sheetId="10" r:id="rId8"/>
    <sheet name="Миколаїв" sheetId="11" r:id="rId9"/>
    <sheet name="Перемишляни" sheetId="12" r:id="rId10"/>
    <sheet name="Пустомити" sheetId="13" r:id="rId11"/>
    <sheet name="Радехів" sheetId="14" r:id="rId12"/>
    <sheet name="Сколе" sheetId="15" r:id="rId13"/>
    <sheet name="Славськ" sheetId="16" r:id="rId14"/>
    <sheet name="Сокаль" sheetId="17" r:id="rId15"/>
    <sheet name="СтСамбір" sheetId="18" r:id="rId16"/>
    <sheet name="Стрий" sheetId="19" r:id="rId17"/>
    <sheet name="Турка" sheetId="20" r:id="rId18"/>
    <sheet name="Яворів" sheetId="21" r:id="rId19"/>
  </sheets>
  <calcPr calcId="152511"/>
</workbook>
</file>

<file path=xl/calcChain.xml><?xml version="1.0" encoding="utf-8"?>
<calcChain xmlns="http://schemas.openxmlformats.org/spreadsheetml/2006/main">
  <c r="E12" i="1" l="1"/>
  <c r="D21" i="10" l="1"/>
  <c r="E21" i="10"/>
  <c r="F21" i="10"/>
  <c r="C21" i="10"/>
  <c r="D16" i="10"/>
  <c r="D15" i="10" s="1"/>
  <c r="D11" i="10" s="1"/>
  <c r="E16" i="10"/>
  <c r="E15" i="10" s="1"/>
  <c r="E11" i="10" s="1"/>
  <c r="F16" i="10"/>
  <c r="F15" i="10" s="1"/>
  <c r="F11" i="10" s="1"/>
  <c r="C16" i="10"/>
  <c r="C15" i="10" s="1"/>
  <c r="C11" i="10" s="1"/>
  <c r="J12" i="1" l="1"/>
  <c r="I12" i="1"/>
  <c r="H12" i="1"/>
  <c r="G12" i="1"/>
  <c r="F12" i="1"/>
  <c r="D12" i="1"/>
  <c r="C12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E20" i="1"/>
  <c r="D20" i="1"/>
  <c r="C20" i="1"/>
  <c r="E19" i="1"/>
  <c r="D19" i="1"/>
  <c r="C19" i="1"/>
  <c r="E18" i="1"/>
  <c r="D18" i="1"/>
  <c r="C18" i="1"/>
  <c r="E17" i="1"/>
  <c r="D17" i="1"/>
  <c r="C17" i="1"/>
  <c r="J14" i="1"/>
  <c r="I14" i="1"/>
  <c r="H14" i="1"/>
  <c r="G14" i="1"/>
  <c r="J13" i="1"/>
  <c r="I13" i="1"/>
  <c r="H13" i="1"/>
  <c r="G13" i="1"/>
  <c r="C14" i="1"/>
  <c r="C13" i="1"/>
  <c r="D14" i="1"/>
  <c r="D13" i="1"/>
  <c r="F14" i="1"/>
  <c r="F13" i="1"/>
  <c r="E14" i="1"/>
  <c r="E13" i="1"/>
  <c r="J21" i="17"/>
  <c r="I21" i="17"/>
  <c r="H21" i="17"/>
  <c r="G21" i="17"/>
  <c r="F21" i="17"/>
  <c r="E21" i="17"/>
  <c r="D21" i="17"/>
  <c r="C21" i="17"/>
  <c r="J16" i="17"/>
  <c r="I16" i="17"/>
  <c r="H16" i="17"/>
  <c r="G16" i="17"/>
  <c r="G15" i="17" s="1"/>
  <c r="G11" i="17" s="1"/>
  <c r="F16" i="17"/>
  <c r="F15" i="17" s="1"/>
  <c r="F11" i="17" s="1"/>
  <c r="E16" i="17"/>
  <c r="D16" i="17"/>
  <c r="D15" i="17" s="1"/>
  <c r="D11" i="17" s="1"/>
  <c r="C16" i="17"/>
  <c r="J15" i="17"/>
  <c r="I15" i="17"/>
  <c r="I11" i="17" s="1"/>
  <c r="H15" i="17"/>
  <c r="H11" i="17" s="1"/>
  <c r="E15" i="17"/>
  <c r="E11" i="17" s="1"/>
  <c r="C15" i="17"/>
  <c r="J11" i="17"/>
  <c r="C11" i="17"/>
  <c r="J21" i="21" l="1"/>
  <c r="I21" i="21"/>
  <c r="H21" i="21"/>
  <c r="G21" i="21"/>
  <c r="F21" i="21"/>
  <c r="E21" i="21"/>
  <c r="D21" i="21"/>
  <c r="C21" i="21"/>
  <c r="J16" i="21"/>
  <c r="I16" i="21"/>
  <c r="H16" i="21"/>
  <c r="G16" i="21"/>
  <c r="F16" i="21"/>
  <c r="E16" i="21"/>
  <c r="D16" i="21"/>
  <c r="C16" i="21"/>
  <c r="J15" i="21"/>
  <c r="I15" i="21"/>
  <c r="H15" i="21"/>
  <c r="G15" i="21"/>
  <c r="F15" i="21"/>
  <c r="E15" i="21"/>
  <c r="D15" i="21"/>
  <c r="C15" i="21"/>
  <c r="J11" i="21"/>
  <c r="I11" i="21"/>
  <c r="H11" i="21"/>
  <c r="G11" i="21"/>
  <c r="F11" i="21"/>
  <c r="E11" i="21"/>
  <c r="D11" i="21"/>
  <c r="C11" i="21"/>
  <c r="J21" i="13" l="1"/>
  <c r="I21" i="13"/>
  <c r="H21" i="13"/>
  <c r="G21" i="13"/>
  <c r="F21" i="13"/>
  <c r="E21" i="13"/>
  <c r="D21" i="13"/>
  <c r="C21" i="13"/>
  <c r="J16" i="13"/>
  <c r="I16" i="13"/>
  <c r="H16" i="13"/>
  <c r="G16" i="13"/>
  <c r="F16" i="13"/>
  <c r="E16" i="13"/>
  <c r="D16" i="13"/>
  <c r="C16" i="13"/>
  <c r="J15" i="13"/>
  <c r="I15" i="13"/>
  <c r="H15" i="13"/>
  <c r="G15" i="13"/>
  <c r="F15" i="13"/>
  <c r="E15" i="13"/>
  <c r="D15" i="13"/>
  <c r="C15" i="13"/>
  <c r="J11" i="13"/>
  <c r="I11" i="13"/>
  <c r="H11" i="13"/>
  <c r="G11" i="13"/>
  <c r="F11" i="13"/>
  <c r="E11" i="13"/>
  <c r="D11" i="13"/>
  <c r="C11" i="13"/>
  <c r="J21" i="8" l="1"/>
  <c r="I21" i="8"/>
  <c r="H21" i="8"/>
  <c r="G21" i="8"/>
  <c r="F21" i="8"/>
  <c r="E21" i="8"/>
  <c r="D21" i="8"/>
  <c r="C21" i="8"/>
  <c r="J16" i="8"/>
  <c r="I16" i="8"/>
  <c r="H16" i="8"/>
  <c r="G16" i="8"/>
  <c r="F16" i="8"/>
  <c r="E16" i="8"/>
  <c r="D16" i="8"/>
  <c r="C16" i="8"/>
  <c r="J15" i="8"/>
  <c r="I15" i="8"/>
  <c r="H15" i="8"/>
  <c r="G15" i="8"/>
  <c r="F15" i="8"/>
  <c r="E15" i="8"/>
  <c r="D15" i="8"/>
  <c r="C15" i="8"/>
  <c r="J11" i="8"/>
  <c r="I11" i="8"/>
  <c r="H11" i="8"/>
  <c r="G11" i="8"/>
  <c r="F11" i="8"/>
  <c r="E11" i="8"/>
  <c r="D11" i="8"/>
  <c r="C11" i="8"/>
  <c r="G16" i="10" l="1"/>
  <c r="H16" i="10"/>
  <c r="I16" i="10"/>
  <c r="J16" i="10"/>
  <c r="G21" i="10"/>
  <c r="H21" i="10"/>
  <c r="I21" i="10"/>
  <c r="J21" i="10"/>
  <c r="H15" i="10" l="1"/>
  <c r="H11" i="10" s="1"/>
  <c r="I15" i="10"/>
  <c r="I11" i="10" s="1"/>
  <c r="G15" i="10"/>
  <c r="G11" i="10" s="1"/>
  <c r="J15" i="10"/>
  <c r="J11" i="10" s="1"/>
  <c r="I21" i="1" l="1"/>
  <c r="H21" i="1"/>
  <c r="J16" i="1"/>
  <c r="E16" i="1"/>
  <c r="C16" i="1"/>
  <c r="C16" i="4"/>
  <c r="C16" i="5"/>
  <c r="C16" i="6"/>
  <c r="C16" i="7"/>
  <c r="C16" i="9"/>
  <c r="C16" i="11"/>
  <c r="C16" i="12"/>
  <c r="C16" i="15"/>
  <c r="C16" i="16"/>
  <c r="C16" i="18"/>
  <c r="C16" i="19"/>
  <c r="C16" i="20"/>
  <c r="C16" i="14"/>
  <c r="C21" i="1"/>
  <c r="C21" i="4"/>
  <c r="C21" i="5"/>
  <c r="C21" i="6"/>
  <c r="C21" i="7"/>
  <c r="C21" i="9"/>
  <c r="C15" i="9" s="1"/>
  <c r="C11" i="9" s="1"/>
  <c r="C21" i="11"/>
  <c r="C21" i="12"/>
  <c r="C21" i="15"/>
  <c r="C21" i="16"/>
  <c r="C21" i="18"/>
  <c r="C21" i="19"/>
  <c r="C21" i="20"/>
  <c r="C21" i="14"/>
  <c r="J21" i="4"/>
  <c r="I21" i="4"/>
  <c r="H21" i="4"/>
  <c r="G21" i="4"/>
  <c r="F21" i="4"/>
  <c r="E21" i="4"/>
  <c r="D21" i="4"/>
  <c r="J21" i="5"/>
  <c r="J15" i="5" s="1"/>
  <c r="J11" i="5" s="1"/>
  <c r="I21" i="5"/>
  <c r="H21" i="5"/>
  <c r="G21" i="5"/>
  <c r="F21" i="5"/>
  <c r="E21" i="5"/>
  <c r="D21" i="5"/>
  <c r="J21" i="6"/>
  <c r="I21" i="6"/>
  <c r="H21" i="6"/>
  <c r="G21" i="6"/>
  <c r="F21" i="6"/>
  <c r="E21" i="6"/>
  <c r="D21" i="6"/>
  <c r="J21" i="7"/>
  <c r="I21" i="7"/>
  <c r="H21" i="7"/>
  <c r="G21" i="7"/>
  <c r="F21" i="7"/>
  <c r="E21" i="7"/>
  <c r="D21" i="7"/>
  <c r="J21" i="9"/>
  <c r="I21" i="9"/>
  <c r="H21" i="9"/>
  <c r="G21" i="9"/>
  <c r="F21" i="9"/>
  <c r="E21" i="9"/>
  <c r="E15" i="9" s="1"/>
  <c r="E11" i="9" s="1"/>
  <c r="D21" i="9"/>
  <c r="J21" i="11"/>
  <c r="I21" i="11"/>
  <c r="H21" i="11"/>
  <c r="H15" i="11" s="1"/>
  <c r="H11" i="11" s="1"/>
  <c r="G21" i="11"/>
  <c r="F21" i="11"/>
  <c r="E21" i="11"/>
  <c r="D21" i="11"/>
  <c r="J21" i="12"/>
  <c r="I21" i="12"/>
  <c r="H21" i="12"/>
  <c r="G21" i="12"/>
  <c r="G15" i="12" s="1"/>
  <c r="G11" i="12" s="1"/>
  <c r="F21" i="12"/>
  <c r="E21" i="12"/>
  <c r="D21" i="12"/>
  <c r="J21" i="15"/>
  <c r="I21" i="15"/>
  <c r="H21" i="15"/>
  <c r="G21" i="15"/>
  <c r="F21" i="15"/>
  <c r="E21" i="15"/>
  <c r="D21" i="15"/>
  <c r="J21" i="16"/>
  <c r="I21" i="16"/>
  <c r="H21" i="16"/>
  <c r="G21" i="16"/>
  <c r="F21" i="16"/>
  <c r="E21" i="16"/>
  <c r="D21" i="16"/>
  <c r="J21" i="18"/>
  <c r="I21" i="18"/>
  <c r="H21" i="18"/>
  <c r="G21" i="18"/>
  <c r="F21" i="18"/>
  <c r="E21" i="18"/>
  <c r="D21" i="18"/>
  <c r="J21" i="19"/>
  <c r="I21" i="19"/>
  <c r="H21" i="19"/>
  <c r="G21" i="19"/>
  <c r="F21" i="19"/>
  <c r="E21" i="19"/>
  <c r="D21" i="19"/>
  <c r="J21" i="20"/>
  <c r="I21" i="20"/>
  <c r="H21" i="20"/>
  <c r="G21" i="20"/>
  <c r="F21" i="20"/>
  <c r="E21" i="20"/>
  <c r="D21" i="20"/>
  <c r="J21" i="14"/>
  <c r="I21" i="14"/>
  <c r="H21" i="14"/>
  <c r="G21" i="14"/>
  <c r="F21" i="14"/>
  <c r="E21" i="14"/>
  <c r="D21" i="14"/>
  <c r="J16" i="4"/>
  <c r="J15" i="4" s="1"/>
  <c r="J11" i="4" s="1"/>
  <c r="I16" i="4"/>
  <c r="H16" i="4"/>
  <c r="H15" i="4" s="1"/>
  <c r="H11" i="4" s="1"/>
  <c r="G16" i="4"/>
  <c r="F16" i="4"/>
  <c r="F15" i="4" s="1"/>
  <c r="F11" i="4" s="1"/>
  <c r="E16" i="4"/>
  <c r="D16" i="4"/>
  <c r="J16" i="5"/>
  <c r="I16" i="5"/>
  <c r="I15" i="5" s="1"/>
  <c r="I11" i="5" s="1"/>
  <c r="H16" i="5"/>
  <c r="G16" i="5"/>
  <c r="F16" i="5"/>
  <c r="E16" i="5"/>
  <c r="D16" i="5"/>
  <c r="J16" i="6"/>
  <c r="I16" i="6"/>
  <c r="H16" i="6"/>
  <c r="G16" i="6"/>
  <c r="F16" i="6"/>
  <c r="E16" i="6"/>
  <c r="D16" i="6"/>
  <c r="D15" i="6" s="1"/>
  <c r="D11" i="6" s="1"/>
  <c r="J16" i="7"/>
  <c r="I16" i="7"/>
  <c r="H16" i="7"/>
  <c r="G16" i="7"/>
  <c r="G15" i="7" s="1"/>
  <c r="G11" i="7" s="1"/>
  <c r="F16" i="7"/>
  <c r="E16" i="7"/>
  <c r="D16" i="7"/>
  <c r="J16" i="9"/>
  <c r="J15" i="9" s="1"/>
  <c r="J11" i="9" s="1"/>
  <c r="I16" i="9"/>
  <c r="H16" i="9"/>
  <c r="G16" i="9"/>
  <c r="F16" i="9"/>
  <c r="F15" i="9" s="1"/>
  <c r="F11" i="9" s="1"/>
  <c r="E16" i="9"/>
  <c r="D16" i="9"/>
  <c r="J16" i="11"/>
  <c r="I16" i="11"/>
  <c r="I15" i="11" s="1"/>
  <c r="I11" i="11" s="1"/>
  <c r="H16" i="11"/>
  <c r="G16" i="11"/>
  <c r="F16" i="11"/>
  <c r="E16" i="11"/>
  <c r="E15" i="11" s="1"/>
  <c r="E11" i="11" s="1"/>
  <c r="D16" i="11"/>
  <c r="J16" i="12"/>
  <c r="I16" i="12"/>
  <c r="H16" i="12"/>
  <c r="H15" i="12" s="1"/>
  <c r="H11" i="12" s="1"/>
  <c r="G16" i="12"/>
  <c r="F16" i="12"/>
  <c r="E16" i="12"/>
  <c r="D16" i="12"/>
  <c r="D15" i="12" s="1"/>
  <c r="D11" i="12" s="1"/>
  <c r="J16" i="14"/>
  <c r="I16" i="14"/>
  <c r="H16" i="14"/>
  <c r="G16" i="14"/>
  <c r="F16" i="14"/>
  <c r="E16" i="14"/>
  <c r="D16" i="14"/>
  <c r="J16" i="15"/>
  <c r="I16" i="15"/>
  <c r="H16" i="15"/>
  <c r="G16" i="15"/>
  <c r="F16" i="15"/>
  <c r="E16" i="15"/>
  <c r="D16" i="15"/>
  <c r="D15" i="15" s="1"/>
  <c r="D11" i="15" s="1"/>
  <c r="J16" i="16"/>
  <c r="I16" i="16"/>
  <c r="H16" i="16"/>
  <c r="G16" i="16"/>
  <c r="F16" i="16"/>
  <c r="E16" i="16"/>
  <c r="D16" i="16"/>
  <c r="J16" i="18"/>
  <c r="I16" i="18"/>
  <c r="I15" i="18" s="1"/>
  <c r="I11" i="18" s="1"/>
  <c r="H16" i="18"/>
  <c r="G16" i="18"/>
  <c r="F16" i="18"/>
  <c r="E16" i="18"/>
  <c r="E15" i="18" s="1"/>
  <c r="E11" i="18" s="1"/>
  <c r="D16" i="18"/>
  <c r="J16" i="19"/>
  <c r="I16" i="19"/>
  <c r="H16" i="19"/>
  <c r="G16" i="19"/>
  <c r="F16" i="19"/>
  <c r="E16" i="19"/>
  <c r="D16" i="19"/>
  <c r="D15" i="19" s="1"/>
  <c r="D11" i="19" s="1"/>
  <c r="J16" i="20"/>
  <c r="I16" i="20"/>
  <c r="H16" i="20"/>
  <c r="H15" i="20" s="1"/>
  <c r="H11" i="20" s="1"/>
  <c r="G16" i="20"/>
  <c r="F16" i="20"/>
  <c r="F15" i="20" s="1"/>
  <c r="F11" i="20" s="1"/>
  <c r="E16" i="20"/>
  <c r="D16" i="20"/>
  <c r="I16" i="1"/>
  <c r="H16" i="1"/>
  <c r="G16" i="1"/>
  <c r="D16" i="1"/>
  <c r="J15" i="14"/>
  <c r="J11" i="14" s="1"/>
  <c r="I15" i="14"/>
  <c r="I11" i="14" s="1"/>
  <c r="H15" i="7"/>
  <c r="H11" i="7" s="1"/>
  <c r="H15" i="19"/>
  <c r="H11" i="19" s="1"/>
  <c r="G15" i="11"/>
  <c r="G11" i="11" s="1"/>
  <c r="G15" i="20"/>
  <c r="G11" i="20" s="1"/>
  <c r="F15" i="12"/>
  <c r="F11" i="12" s="1"/>
  <c r="F15" i="14"/>
  <c r="E15" i="5"/>
  <c r="E11" i="5" s="1"/>
  <c r="E15" i="14"/>
  <c r="E11" i="14" s="1"/>
  <c r="D15" i="11"/>
  <c r="D11" i="11" s="1"/>
  <c r="F11" i="14"/>
  <c r="D15" i="20" l="1"/>
  <c r="D11" i="20" s="1"/>
  <c r="F15" i="18"/>
  <c r="F11" i="18" s="1"/>
  <c r="J15" i="18"/>
  <c r="J11" i="18" s="1"/>
  <c r="G15" i="16"/>
  <c r="G11" i="16" s="1"/>
  <c r="D15" i="7"/>
  <c r="D11" i="7" s="1"/>
  <c r="E15" i="6"/>
  <c r="E11" i="6" s="1"/>
  <c r="I15" i="6"/>
  <c r="I11" i="6" s="1"/>
  <c r="F15" i="5"/>
  <c r="F11" i="5" s="1"/>
  <c r="G15" i="4"/>
  <c r="G11" i="4" s="1"/>
  <c r="D15" i="16"/>
  <c r="D11" i="16" s="1"/>
  <c r="E15" i="15"/>
  <c r="E11" i="15" s="1"/>
  <c r="I15" i="15"/>
  <c r="I11" i="15" s="1"/>
  <c r="I15" i="7"/>
  <c r="I11" i="7" s="1"/>
  <c r="F15" i="6"/>
  <c r="F11" i="6" s="1"/>
  <c r="G15" i="5"/>
  <c r="G11" i="5" s="1"/>
  <c r="E15" i="19"/>
  <c r="E11" i="19" s="1"/>
  <c r="I15" i="19"/>
  <c r="I11" i="19" s="1"/>
  <c r="E15" i="7"/>
  <c r="E11" i="7" s="1"/>
  <c r="J15" i="6"/>
  <c r="J11" i="6" s="1"/>
  <c r="D15" i="4"/>
  <c r="D11" i="4" s="1"/>
  <c r="E15" i="20"/>
  <c r="E11" i="20" s="1"/>
  <c r="I15" i="20"/>
  <c r="I11" i="20" s="1"/>
  <c r="F15" i="19"/>
  <c r="F11" i="19" s="1"/>
  <c r="J15" i="19"/>
  <c r="J11" i="19" s="1"/>
  <c r="G15" i="18"/>
  <c r="G11" i="18" s="1"/>
  <c r="H15" i="16"/>
  <c r="H11" i="16" s="1"/>
  <c r="H15" i="14"/>
  <c r="H11" i="14" s="1"/>
  <c r="J15" i="20"/>
  <c r="J11" i="20" s="1"/>
  <c r="H15" i="18"/>
  <c r="H11" i="18" s="1"/>
  <c r="J15" i="16"/>
  <c r="J11" i="16" s="1"/>
  <c r="G15" i="15"/>
  <c r="G11" i="15" s="1"/>
  <c r="H15" i="15"/>
  <c r="H11" i="15" s="1"/>
  <c r="G15" i="9"/>
  <c r="G11" i="9" s="1"/>
  <c r="C15" i="7"/>
  <c r="C11" i="7" s="1"/>
  <c r="C15" i="18"/>
  <c r="C11" i="18" s="1"/>
  <c r="D15" i="18"/>
  <c r="D11" i="18" s="1"/>
  <c r="C15" i="20"/>
  <c r="C11" i="20" s="1"/>
  <c r="C15" i="15"/>
  <c r="C11" i="15" s="1"/>
  <c r="C15" i="6"/>
  <c r="C11" i="6" s="1"/>
  <c r="C15" i="5"/>
  <c r="C11" i="5" s="1"/>
  <c r="C15" i="19"/>
  <c r="C11" i="19" s="1"/>
  <c r="C15" i="4"/>
  <c r="C11" i="4" s="1"/>
  <c r="C15" i="12"/>
  <c r="C11" i="12" s="1"/>
  <c r="C15" i="16"/>
  <c r="C11" i="16" s="1"/>
  <c r="C15" i="14"/>
  <c r="C11" i="14" s="1"/>
  <c r="C15" i="11"/>
  <c r="C11" i="11" s="1"/>
  <c r="G21" i="1"/>
  <c r="J21" i="1"/>
  <c r="J15" i="1" s="1"/>
  <c r="F21" i="1"/>
  <c r="E21" i="1"/>
  <c r="E15" i="1" s="1"/>
  <c r="D21" i="1"/>
  <c r="D15" i="1" s="1"/>
  <c r="H15" i="1"/>
  <c r="G15" i="1"/>
  <c r="C15" i="1"/>
  <c r="F16" i="1"/>
  <c r="I15" i="1"/>
  <c r="G15" i="19"/>
  <c r="G11" i="19" s="1"/>
  <c r="F15" i="16"/>
  <c r="F11" i="16" s="1"/>
  <c r="D15" i="14"/>
  <c r="D11" i="14" s="1"/>
  <c r="J15" i="12"/>
  <c r="J11" i="12" s="1"/>
  <c r="I15" i="9"/>
  <c r="I11" i="9" s="1"/>
  <c r="H15" i="6"/>
  <c r="H11" i="6" s="1"/>
  <c r="E15" i="16"/>
  <c r="E11" i="16" s="1"/>
  <c r="I15" i="16"/>
  <c r="I11" i="16" s="1"/>
  <c r="F15" i="15"/>
  <c r="F11" i="15" s="1"/>
  <c r="J15" i="15"/>
  <c r="J11" i="15" s="1"/>
  <c r="G15" i="14"/>
  <c r="G11" i="14" s="1"/>
  <c r="E15" i="12"/>
  <c r="E11" i="12" s="1"/>
  <c r="I15" i="12"/>
  <c r="I11" i="12" s="1"/>
  <c r="F15" i="11"/>
  <c r="F11" i="11" s="1"/>
  <c r="J15" i="11"/>
  <c r="J11" i="11" s="1"/>
  <c r="D15" i="9"/>
  <c r="D11" i="9" s="1"/>
  <c r="H15" i="9"/>
  <c r="H11" i="9" s="1"/>
  <c r="F15" i="7"/>
  <c r="F11" i="7" s="1"/>
  <c r="J15" i="7"/>
  <c r="J11" i="7" s="1"/>
  <c r="G15" i="6"/>
  <c r="G11" i="6" s="1"/>
  <c r="D15" i="5"/>
  <c r="D11" i="5" s="1"/>
  <c r="H15" i="5"/>
  <c r="H11" i="5" s="1"/>
  <c r="E15" i="4"/>
  <c r="E11" i="4" s="1"/>
  <c r="I15" i="4"/>
  <c r="I11" i="4" s="1"/>
  <c r="I11" i="1" l="1"/>
  <c r="H11" i="1"/>
  <c r="G11" i="1"/>
  <c r="F11" i="1"/>
  <c r="J11" i="1"/>
  <c r="C11" i="1"/>
  <c r="D11" i="1"/>
  <c r="E11" i="1"/>
  <c r="F15" i="1"/>
</calcChain>
</file>

<file path=xl/sharedStrings.xml><?xml version="1.0" encoding="utf-8"?>
<sst xmlns="http://schemas.openxmlformats.org/spreadsheetml/2006/main" count="703" uniqueCount="39">
  <si>
    <t>(у цілих числах)</t>
  </si>
  <si>
    <t>Код рядка</t>
  </si>
  <si>
    <t>Б</t>
  </si>
  <si>
    <t>у тому числі</t>
  </si>
  <si>
    <t>Розділ II. Фактична рубка за рік</t>
  </si>
  <si>
    <t>2.1. Фактична рубка за системами та видами рубок</t>
  </si>
  <si>
    <t>Системи та види рубок і заходів</t>
  </si>
  <si>
    <t>Площа рубок, га</t>
  </si>
  <si>
    <t xml:space="preserve">Обсяг заготовленої деревини, куб.м </t>
  </si>
  <si>
    <t>У тому числі</t>
  </si>
  <si>
    <t>Крім того, підготовчі роботи</t>
  </si>
  <si>
    <t>ліквідної</t>
  </si>
  <si>
    <t>з неї ділової</t>
  </si>
  <si>
    <t>площа рубок та заходів, га</t>
  </si>
  <si>
    <t>обсяг заготовленої деревини, куб.м</t>
  </si>
  <si>
    <t>А</t>
  </si>
  <si>
    <r>
      <t xml:space="preserve">Усього, </t>
    </r>
    <r>
      <rPr>
        <i/>
        <sz val="10"/>
        <color rgb="FF000000"/>
        <rFont val="Times New Roman"/>
        <family val="1"/>
        <charset val="204"/>
      </rPr>
      <t>(сума ряд. 1100, 1200, 1300)</t>
    </r>
  </si>
  <si>
    <t xml:space="preserve">рубки головного користування </t>
  </si>
  <si>
    <t>у тому числі поступові, вибіркові і комбіновані</t>
  </si>
  <si>
    <t>у тому числі кінцевий прийом поступових рубок</t>
  </si>
  <si>
    <r>
      <t xml:space="preserve">рубки формування і оздоровлення лісів та інші заходи, пов'язані з веденням лісового господарства  </t>
    </r>
    <r>
      <rPr>
        <i/>
        <sz val="10"/>
        <color rgb="FF000000"/>
        <rFont val="Times New Roman"/>
        <family val="1"/>
        <charset val="204"/>
      </rPr>
      <t>(сума ряд. 1210, 1220)</t>
    </r>
  </si>
  <si>
    <t>освітлення</t>
  </si>
  <si>
    <t>прочищення</t>
  </si>
  <si>
    <t>проріджування</t>
  </si>
  <si>
    <t>прохідні</t>
  </si>
  <si>
    <t>вибіркові санітарні</t>
  </si>
  <si>
    <t>суцільні санітарні</t>
  </si>
  <si>
    <t xml:space="preserve">лісовідновні </t>
  </si>
  <si>
    <t>переформування</t>
  </si>
  <si>
    <t>реконструктивні</t>
  </si>
  <si>
    <t>ландшафтні</t>
  </si>
  <si>
    <t>інші заходи, пов’язані з веденням лісового  господарства</t>
  </si>
  <si>
    <r>
      <t>інші заходи, не пов’язані з веденням лісового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господарства</t>
    </r>
  </si>
  <si>
    <t>рубки догляду (сума ряд. 1211, 1212, 1213, 1214)</t>
  </si>
  <si>
    <r>
      <t xml:space="preserve">інші види рубок формування і оздоровлення лісів </t>
    </r>
    <r>
      <rPr>
        <i/>
        <sz val="10"/>
        <color rgb="FF000000"/>
        <rFont val="Times New Roman"/>
        <family val="1"/>
        <charset val="204"/>
      </rPr>
      <t>(сума ряд. 1221, 1222, 1223, 1224, 1225, 1226, 1227)</t>
    </r>
  </si>
  <si>
    <r>
      <t xml:space="preserve">Усього, </t>
    </r>
    <r>
      <rPr>
        <i/>
        <sz val="10"/>
        <color indexed="8"/>
        <rFont val="Times New Roman"/>
        <family val="1"/>
        <charset val="204"/>
      </rPr>
      <t>(сума ряд. 1100, 1200, 1300)</t>
    </r>
  </si>
  <si>
    <r>
      <t xml:space="preserve">рубки формування і оздоровлення лісів та інші заходи, пов'язані з веденням лісового господарства  </t>
    </r>
    <r>
      <rPr>
        <i/>
        <sz val="10"/>
        <color indexed="8"/>
        <rFont val="Times New Roman"/>
        <family val="1"/>
        <charset val="204"/>
      </rPr>
      <t>(сума ряд. 1210, 1220)</t>
    </r>
  </si>
  <si>
    <r>
      <t xml:space="preserve">інші види рубок формування і оздоровлення лісів </t>
    </r>
    <r>
      <rPr>
        <i/>
        <sz val="10"/>
        <color indexed="8"/>
        <rFont val="Times New Roman"/>
        <family val="1"/>
        <charset val="204"/>
      </rPr>
      <t>(сума ряд. 1221, 1222, 1223, 1224, 1225, 1226, 1227)</t>
    </r>
  </si>
  <si>
    <r>
      <t>інші заходи, не пов’язані з веденням лісового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господарства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</si>
</sst>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г_р_н_._-;\-* #,##0.00\ _г_р_н_._-;_-* &quot;-&quot;??\ _г_р_н_._-;_-@_-"/>
    <numFmt numFmtId="165" formatCode="_-* #,##0.0\ _г_р_н_._-;\-* #,##0.0\ _г_р_н_._-;_-* &quot;-&quot;??\ _г_р_н_._-;_-@_-"/>
    <numFmt numFmtId="166" formatCode="_-* #,##0\ _г_р_н_._-;\-* #,##0\ _г_р_н_._-;_-* &quot;-&quot;??\ _г_р_н_._-;_-@_-"/>
  </numFmts>
  <fonts count="11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 indent="4"/>
    </xf>
    <xf numFmtId="0" fontId="2" fillId="0" borderId="4" xfId="0" applyFont="1" applyBorder="1" applyAlignment="1">
      <alignment horizontal="left" vertical="top" wrapText="1" indent="6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5" fillId="0" borderId="0" xfId="0" applyNumberFormat="1" applyFont="1"/>
    <xf numFmtId="165" fontId="2" fillId="3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 indent="4"/>
    </xf>
    <xf numFmtId="0" fontId="2" fillId="0" borderId="2" xfId="0" applyFont="1" applyBorder="1" applyAlignment="1">
      <alignment horizontal="left" vertical="top" wrapText="1" indent="6"/>
    </xf>
    <xf numFmtId="0" fontId="2" fillId="0" borderId="2" xfId="0" applyFont="1" applyBorder="1" applyAlignment="1">
      <alignment horizontal="left" vertical="top" wrapText="1" inden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"/>
  <sheetViews>
    <sheetView tabSelected="1" view="pageBreakPreview" zoomScale="90" zoomScaleNormal="90" zoomScaleSheetLayoutView="90" workbookViewId="0">
      <selection activeCell="O12" sqref="O12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0.28515625" style="8" customWidth="1"/>
    <col min="4" max="4" width="12.85546875" style="8" customWidth="1"/>
    <col min="5" max="6" width="12.140625" style="8" customWidth="1"/>
    <col min="7" max="10" width="8.5703125" style="8" customWidth="1"/>
    <col min="11" max="16384" width="9.140625" style="8"/>
  </cols>
  <sheetData>
    <row r="1" spans="1:10" ht="15.75" x14ac:dyDescent="0.2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9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.75" x14ac:dyDescent="0.2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5" t="s">
        <v>16</v>
      </c>
      <c r="B11" s="5">
        <v>1000</v>
      </c>
      <c r="C11" s="30">
        <f>Броди!C11+Буськ!C11+Дрогобич!C11+Жидачів!C11+Жовква!C11+Золочів!C11+Камянка!C11+Миколаїв!C11+Перемишляни!C11+Пустомити!C11+Радехів!C11+Сколе!C11+Славськ!C11+Сокаль!C11+СтСамбір!C11+Стрий!C11+Турка!C11+Яворів!C11</f>
        <v>4097.9799999999996</v>
      </c>
      <c r="D11" s="30">
        <f>Броди!D11+Буськ!D11+Дрогобич!D11+Жидачів!D11+Жовква!D11+Золочів!D11+Камянка!D11+Миколаїв!D11+Перемишляни!D11+Пустомити!D11+Радехів!D11+Сколе!D11+Славськ!D11+Сокаль!D11+СтСамбір!D11+Стрий!D11+Турка!D11+Яворів!D11</f>
        <v>218363.75</v>
      </c>
      <c r="E11" s="30">
        <f>Броди!E11+Буськ!E11+Дрогобич!E11+Жидачів!E11+Жовква!E11+Золочів!E11+Камянка!E11+Миколаїв!E11+Перемишляни!E11+Пустомити!E11+Радехів!E11+Сколе!E11+Славськ!E11+Сокаль!E11+СтСамбір!E11+Стрий!E11+Турка!E11+Яворів!E11</f>
        <v>177844.09</v>
      </c>
      <c r="F11" s="30">
        <f>Броди!F11+Буськ!F11+Дрогобич!F11+Жидачів!F11+Жовква!F11+Золочів!F11+Камянка!F11+Миколаїв!F11+Перемишляни!F11+Пустомити!F11+Радехів!F11+Сколе!F11+Славськ!F11+Сокаль!F11+СтСамбір!F11+Стрий!F11+Турка!F11+Яворів!F11</f>
        <v>74167.38</v>
      </c>
      <c r="G11" s="30">
        <f>Броди!G11+Буськ!G11+Дрогобич!G11+Жидачів!G11+Жовква!G11+Золочів!G11+Камянка!G11+Миколаїв!G11+Перемишляни!G11+Пустомити!G11+Радехів!G11+Сколе!G11+Славськ!G11+Сокаль!G11+СтСамбір!G11+Стрий!G11+Турка!G11+Яворів!G11</f>
        <v>81</v>
      </c>
      <c r="H11" s="23">
        <f>Броди!H11+Буськ!H11+Дрогобич!H11+Жидачів!H11+Жовква!H11+Золочів!H11+Камянка!H11+Миколаїв!H11+Перемишляни!H11+Пустомити!H11+Радехів!H11+Сколе!H11+Славськ!H11+Сокаль!H11+СтСамбір!H11+Стрий!H11+Турка!H11+Яворів!H11</f>
        <v>0</v>
      </c>
      <c r="I11" s="23">
        <f>Броди!I11+Буськ!I11+Дрогобич!I11+Жидачів!I11+Жовква!I11+Золочів!I11+Камянка!I11+Миколаїв!I11+Перемишляни!I11+Пустомити!I11+Радехів!I11+Сколе!I11+Славськ!I11+Сокаль!I11+СтСамбір!I11+Стрий!I11+Турка!I11+Яворів!I11</f>
        <v>0</v>
      </c>
      <c r="J11" s="23">
        <f>Броди!J11+Буськ!J11+Дрогобич!J11+Жидачів!J11+Жовква!J11+Золочів!J11+Камянка!J11+Миколаїв!J11+Перемишляни!J11+Пустомити!J11+Радехів!J11+Сколе!J11+Славськ!J11+Сокаль!J11+СтСамбір!J11+Стрий!J11+Турка!J11+Яворів!J11</f>
        <v>0</v>
      </c>
    </row>
    <row r="12" spans="1:10" x14ac:dyDescent="0.2">
      <c r="A12" s="25" t="s">
        <v>17</v>
      </c>
      <c r="B12" s="5">
        <v>1100</v>
      </c>
      <c r="C12" s="30">
        <f>Броди!C12+Буськ!C12+Дрогобич!C12+Жидачів!C12+Жовква!C12+Золочів!C12+Камянка!C12+Миколаїв!C12+Перемишляни!C12+Пустомити!C12+Радехів!C12+Сколе!C12+Славськ!C12+Сокаль!C12+СтСамбір!C12+Стрий!C12+Турка!C12+Яворів!C12</f>
        <v>391.5</v>
      </c>
      <c r="D12" s="30">
        <f>Броди!D12+Буськ!D12+Дрогобич!D12+Жидачів!D12+Жовква!D12+Золочів!D12+Камянка!D12+Миколаїв!D12+Перемишляни!D12+Пустомити!D12+Радехів!D12+Сколе!D12+Славськ!D12+Сокаль!D12+СтСамбір!D12+Стрий!D12+Турка!D12+Яворів!D12</f>
        <v>79110</v>
      </c>
      <c r="E12" s="30">
        <f>Броди!E12+Буськ!E12+Дрогобич!E12+Жидачів!E12+Жовква!E12+Золочів!E12+Камянка!E12+Миколаїв!E12+Перемишляни!E12+Пустомити!E12+Радехів!E12+Сколе!E12+Славськ!E12+Сокаль!E12+СтСамбір!E12+Стрий!E12+Турка!E12+Яворів!E12</f>
        <v>69366</v>
      </c>
      <c r="F12" s="30">
        <f>Броди!F12+Буськ!F12+Дрогобич!F12+Жидачів!F12+Жовква!F12+Золочів!F12+Камянка!F12+Миколаїв!F12+Перемишляни!F12+Пустомити!F12+Радехів!F12+Сколе!F12+Славськ!F12+Сокаль!F12+СтСамбір!F12+Стрий!F12+Турка!F12+Яворів!F12</f>
        <v>31432</v>
      </c>
      <c r="G12" s="30">
        <f>Броди!G12+Буськ!G12+Дрогобич!G12+Жидачів!G12+Жовква!G12+Золочів!G12+Камянка!G12+Миколаїв!G12+Перемишляни!G12+Пустомити!G12+Радехів!G12+Сколе!G12+Славськ!G12+Сокаль!G12+СтСамбір!G12+Стрий!G12+Турка!G12+Яворів!G12</f>
        <v>0</v>
      </c>
      <c r="H12" s="23">
        <f>Броди!H12+Буськ!H12+Дрогобич!H12+Жидачів!H12+Жовква!H12+Золочів!H12+Камянка!H12+Миколаїв!H12+Перемишляни!H12+Пустомити!H12+Радехів!H12+Сколе!H12+Славськ!H12+Сокаль!H12+СтСамбір!H12+Стрий!H12+Турка!H12+Яворів!H12</f>
        <v>0</v>
      </c>
      <c r="I12" s="23">
        <f>Броди!I12+Буськ!I12+Дрогобич!I12+Жидачів!I12+Жовква!I12+Золочів!I12+Камянка!I12+Миколаїв!I12+Перемишляни!I12+Пустомити!I12+Радехів!I12+Сколе!I12+Славськ!I12+Сокаль!I12+СтСамбір!I12+Стрий!I12+Турка!I12+Яворів!I12</f>
        <v>0</v>
      </c>
      <c r="J12" s="23">
        <f>Броди!J12+Буськ!J12+Дрогобич!J12+Жидачів!J12+Жовква!J12+Золочів!J12+Камянка!J12+Миколаїв!J12+Перемишляни!J12+Пустомити!J12+Радехів!J12+Сколе!J12+Славськ!J12+Сокаль!J12+СтСамбір!J12+Стрий!J12+Турка!J12+Яворів!J12</f>
        <v>0</v>
      </c>
    </row>
    <row r="13" spans="1:10" ht="25.5" x14ac:dyDescent="0.2">
      <c r="A13" s="26" t="s">
        <v>18</v>
      </c>
      <c r="B13" s="14">
        <v>1110</v>
      </c>
      <c r="C13" s="30">
        <f>Броди!C13+Буськ!C13+Дрогобич!C13+Жидачів!C13+Жовква!C13+Золочів!C13+Камянка!C13+Миколаїв!C13+Перемишляни!C13+Пустомити!C13+Радехів!C13+Сколе!C13+Славськ!C13+Сокаль!C13+СтСамбір!C13+Стрий!C13+Турка!C13+Яворів!C13</f>
        <v>102.7</v>
      </c>
      <c r="D13" s="30">
        <f>Броди!D13+Буськ!D13+Дрогобич!D13+Жидачів!D13+Жовква!D13+Золочів!D13+Камянка!D13+Миколаїв!D13+Перемишляни!D13+Пустомити!D13+Радехів!D13+Сколе!D13+Славськ!D13+Сокаль!D13+СтСамбір!D13+Стрий!D13+Турка!D13+Яворів!D13</f>
        <v>22677</v>
      </c>
      <c r="E13" s="30">
        <f>Броди!E13+Буськ!E13+Дрогобич!E13+Жидачів!E13+Жовква!E13+Золочів!E13+Камянка!E13+Миколаїв!E13+Перемишляни!E13+Пустомити!E13+Радехів!E13+Сколе!E13+Славськ!E13+Сокаль!E13+СтСамбір!E13+Стрий!E13+Турка!E13+Яворів!E13</f>
        <v>18688</v>
      </c>
      <c r="F13" s="30">
        <f>Броди!F13+Буськ!F13+Дрогобич!F13+Жидачів!F13+Жовква!F13+Золочів!F13+Камянка!F13+Миколаїв!F13+Перемишляни!F13+Пустомити!F13+Радехів!F13+Сколе!F13+Славськ!F13+Сокаль!F13+СтСамбір!F13+Стрий!F13+Турка!F13+Яворів!F13</f>
        <v>9899</v>
      </c>
      <c r="G13" s="30">
        <f>Броди!G13+Буськ!G13+Дрогобич!G13+Жидачів!G13+Жовква!G13+Золочів!G13+Камянка!G13+Миколаїв!G13+Перемишляни!G13+Пустомити!G13+Радехів!G13+Сколе!G13+Славськ!G13+Сокаль!G13+СтСамбір!G13+Стрий!G13+Турка!G13+Яворів!G13</f>
        <v>0</v>
      </c>
      <c r="H13" s="23">
        <f>Броди!H13+Буськ!H13+Дрогобич!H13+Жидачів!H13+Жовква!H13+Золочів!H13+Камянка!H13+Миколаїв!H13+Перемишляни!H13+Пустомити!H13+Радехів!H13+Сколе!H13+Славськ!H13+Сокаль!H13+СтСамбір!H13+Стрий!H13+Турка!H13+Яворів!H13</f>
        <v>0</v>
      </c>
      <c r="I13" s="23">
        <f>Броди!I13+Буськ!I13+Дрогобич!I13+Жидачів!I13+Жовква!I13+Золочів!I13+Камянка!I13+Миколаїв!I13+Перемишляни!I13+Пустомити!I13+Радехів!I13+Сколе!I13+Славськ!I13+Сокаль!I13+СтСамбір!I13+Стрий!I13+Турка!I13+Яворів!I13</f>
        <v>0</v>
      </c>
      <c r="J13" s="23">
        <f>Броди!J13+Буськ!J13+Дрогобич!J13+Жидачів!J13+Жовква!J13+Золочів!J13+Камянка!J13+Миколаїв!J13+Перемишляни!J13+Пустомити!J13+Радехів!J13+Сколе!J13+Славськ!J13+Сокаль!J13+СтСамбір!J13+Стрий!J13+Турка!J13+Яворів!J13</f>
        <v>0</v>
      </c>
    </row>
    <row r="14" spans="1:10" ht="25.5" x14ac:dyDescent="0.2">
      <c r="A14" s="27" t="s">
        <v>19</v>
      </c>
      <c r="B14" s="14">
        <v>1111</v>
      </c>
      <c r="C14" s="30">
        <f>Броди!C14+Буськ!C14+Дрогобич!C14+Жидачів!C14+Жовква!C14+Золочів!C14+Камянка!C14+Миколаїв!C14+Перемишляни!C14+Пустомити!C14+Радехів!C14+Сколе!C14+Славськ!C14+Сокаль!C14+СтСамбір!C14+Стрий!C14+Турка!C14+Яворів!C14</f>
        <v>49</v>
      </c>
      <c r="D14" s="30">
        <f>Броди!D14+Буськ!D14+Дрогобич!D14+Жидачів!D14+Жовква!D14+Золочів!D14+Камянка!D14+Миколаїв!D14+Перемишляни!D14+Пустомити!D14+Радехів!D14+Сколе!D14+Славськ!D14+Сокаль!D14+СтСамбір!D14+Стрий!D14+Турка!D14+Яворів!D14</f>
        <v>13043</v>
      </c>
      <c r="E14" s="30">
        <f>Броди!E14+Буськ!E14+Дрогобич!E14+Жидачів!E14+Жовква!E14+Золочів!E14+Камянка!E14+Миколаїв!E14+Перемишляни!E14+Пустомити!E14+Радехів!E14+Сколе!E14+Славськ!E14+Сокаль!E14+СтСамбір!E14+Стрий!E14+Турка!E14+Яворів!E14</f>
        <v>11307</v>
      </c>
      <c r="F14" s="30">
        <f>Броди!F14+Буськ!F14+Дрогобич!F14+Жидачів!F14+Жовква!F14+Золочів!F14+Камянка!F14+Миколаїв!F14+Перемишляни!F14+Пустомити!F14+Радехів!F14+Сколе!F14+Славськ!F14+Сокаль!F14+СтСамбір!F14+Стрий!F14+Турка!F14+Яворів!F14</f>
        <v>6119</v>
      </c>
      <c r="G14" s="30">
        <f>Броди!G14+Буськ!G14+Дрогобич!G14+Жидачів!G14+Жовква!G14+Золочів!G14+Камянка!G14+Миколаїв!G14+Перемишляни!G14+Пустомити!G14+Радехів!G14+Сколе!G14+Славськ!G14+Сокаль!G14+СтСамбір!G14+Стрий!G14+Турка!G14+Яворів!G14</f>
        <v>0</v>
      </c>
      <c r="H14" s="23">
        <f>Броди!H14+Буськ!H14+Дрогобич!H14+Жидачів!H14+Жовква!H14+Золочів!H14+Камянка!H14+Миколаїв!H14+Перемишляни!H14+Пустомити!H14+Радехів!H14+Сколе!H14+Славськ!H14+Сокаль!H14+СтСамбір!H14+Стрий!H14+Турка!H14+Яворів!H14</f>
        <v>0</v>
      </c>
      <c r="I14" s="23">
        <f>Броди!I14+Буськ!I14+Дрогобич!I14+Жидачів!I14+Жовква!I14+Золочів!I14+Камянка!I14+Миколаїв!I14+Перемишляни!I14+Пустомити!I14+Радехів!I14+Сколе!I14+Славськ!I14+Сокаль!I14+СтСамбір!I14+Стрий!I14+Турка!I14+Яворів!I14</f>
        <v>0</v>
      </c>
      <c r="J14" s="23">
        <f>Броди!J14+Буськ!J14+Дрогобич!J14+Жидачів!J14+Жовква!J14+Золочів!J14+Камянка!J14+Миколаїв!J14+Перемишляни!J14+Пустомити!J14+Радехів!J14+Сколе!J14+Славськ!J14+Сокаль!J14+СтСамбір!J14+Стрий!J14+Турка!J14+Яворів!J14</f>
        <v>0</v>
      </c>
    </row>
    <row r="15" spans="1:10" ht="38.25" x14ac:dyDescent="0.2">
      <c r="A15" s="28" t="s">
        <v>20</v>
      </c>
      <c r="B15" s="14">
        <v>1200</v>
      </c>
      <c r="C15" s="29">
        <f t="shared" ref="C15:J15" si="0">C16+C21</f>
        <v>3687.58</v>
      </c>
      <c r="D15" s="29">
        <f t="shared" si="0"/>
        <v>138020.71</v>
      </c>
      <c r="E15" s="29">
        <f t="shared" si="0"/>
        <v>107445.05</v>
      </c>
      <c r="F15" s="29">
        <f t="shared" si="0"/>
        <v>42271.23</v>
      </c>
      <c r="G15" s="29">
        <f t="shared" si="0"/>
        <v>81</v>
      </c>
      <c r="H15" s="24">
        <f t="shared" si="0"/>
        <v>0</v>
      </c>
      <c r="I15" s="24">
        <f t="shared" si="0"/>
        <v>0</v>
      </c>
      <c r="J15" s="24">
        <f t="shared" si="0"/>
        <v>0</v>
      </c>
    </row>
    <row r="16" spans="1:10" ht="25.5" x14ac:dyDescent="0.2">
      <c r="A16" s="26" t="s">
        <v>33</v>
      </c>
      <c r="B16" s="14">
        <v>1210</v>
      </c>
      <c r="C16" s="29">
        <f>SUM(C17:C20)</f>
        <v>734.80000000000007</v>
      </c>
      <c r="D16" s="29">
        <f t="shared" ref="D16:J16" si="1">SUM(D17:D20)</f>
        <v>6165.71</v>
      </c>
      <c r="E16" s="29">
        <f t="shared" si="1"/>
        <v>1613</v>
      </c>
      <c r="F16" s="29">
        <f t="shared" si="1"/>
        <v>287.23</v>
      </c>
      <c r="G16" s="24">
        <f t="shared" si="1"/>
        <v>0</v>
      </c>
      <c r="H16" s="24">
        <f t="shared" si="1"/>
        <v>0</v>
      </c>
      <c r="I16" s="24">
        <f t="shared" si="1"/>
        <v>0</v>
      </c>
      <c r="J16" s="24">
        <f t="shared" si="1"/>
        <v>0</v>
      </c>
    </row>
    <row r="17" spans="1:10" x14ac:dyDescent="0.2">
      <c r="A17" s="26" t="s">
        <v>21</v>
      </c>
      <c r="B17" s="5">
        <v>1211</v>
      </c>
      <c r="C17" s="30">
        <f>Броди!C17+Буськ!C17+Дрогобич!C17+Жидачів!C17+Жовква!C17+Золочів!C17+Камянка!C17+Миколаїв!C17+Перемишляни!C17+Пустомити!C17+Радехів!C17+Сколе!C17+Славськ!C17+Сокаль!C17+СтСамбір!C17+Стрий!C17+Турка!C17+Яворів!C17</f>
        <v>436</v>
      </c>
      <c r="D17" s="30">
        <f>Броди!D17+Буськ!D17+Дрогобич!D17+Жидачів!D17+Жовква!D17+Золочів!D17+Камянка!D17+Миколаїв!D17+Перемишляни!D17+Пустомити!D17+Радехів!D17+Сколе!D17+Славськ!D17+Сокаль!D17+СтСамбір!D17+Стрий!D17+Турка!D17+Яворів!D17</f>
        <v>2816</v>
      </c>
      <c r="E17" s="30">
        <f>Броди!E17+Буськ!E17+Дрогобич!E17+Жидачів!E17+Жовква!E17+Золочів!E17+Камянка!E17+Миколаїв!E17+Перемишляни!E17+Пустомити!E17+Радехів!E17+Сколе!E17+Славськ!E17+Сокаль!E17+СтСамбір!E17+Стрий!E17+Турка!E17+Яворів!E17</f>
        <v>0</v>
      </c>
      <c r="F17" s="30">
        <f>Броди!F17+Буськ!F17+Дрогобич!F17+Жидачів!F17+Жовква!F17+Золочів!F17+Камянка!F17+Миколаїв!F17+Перемишляни!F17+Пустомити!F17+Радехів!F17+Сколе!F17+Славськ!F17+Сокаль!F17+СтСамбір!F17+Стрий!F17+Турка!F17+Яворів!F17</f>
        <v>0</v>
      </c>
      <c r="G17" s="30">
        <f>Броди!G17+Буськ!G17+Дрогобич!G17+Жидачів!G17+Жовква!G17+Золочів!G17+Камянка!G17+Миколаїв!G17+Перемишляни!G17+Пустомити!G17+Радехів!G17+Сколе!G17+Славськ!G17+Сокаль!G17+СтСамбір!G17+Стрий!G17+Турка!G17+Яворів!G17</f>
        <v>0</v>
      </c>
      <c r="H17" s="23">
        <f>Броди!H17+Буськ!H17+Дрогобич!H17+Жидачів!H17+Жовква!H17+Золочів!H17+Камянка!H17+Миколаїв!H17+Перемишляни!H17+Пустомити!H17+Радехів!H17+Сколе!H17+Славськ!H17+Сокаль!H17+СтСамбір!H17+Стрий!H17+Турка!H17+Яворів!H17</f>
        <v>0</v>
      </c>
      <c r="I17" s="23">
        <f>Броди!I17+Буськ!I17+Дрогобич!I17+Жидачів!I17+Жовква!I17+Золочів!I17+Камянка!I17+Миколаїв!I17+Перемишляни!I17+Пустомити!I17+Радехів!I17+Сколе!I17+Славськ!I17+Сокаль!I17+СтСамбір!I17+Стрий!I17+Турка!I17+Яворів!I17</f>
        <v>0</v>
      </c>
      <c r="J17" s="23">
        <f>Броди!J17+Буськ!J17+Дрогобич!J17+Жидачів!J17+Жовква!J17+Золочів!J17+Камянка!J17+Миколаїв!J17+Перемишляни!J17+Пустомити!J17+Радехів!J17+Сколе!J17+Славськ!J17+Сокаль!J17+СтСамбір!J17+Стрий!J17+Турка!J17+Яворів!J17</f>
        <v>0</v>
      </c>
    </row>
    <row r="18" spans="1:10" x14ac:dyDescent="0.2">
      <c r="A18" s="26" t="s">
        <v>22</v>
      </c>
      <c r="B18" s="12">
        <v>1212</v>
      </c>
      <c r="C18" s="30">
        <f>Броди!C18+Буськ!C18+Дрогобич!C18+Жидачів!C18+Жовква!C18+Золочів!C18+Камянка!C18+Миколаїв!C18+Перемишляни!C18+Пустомити!C18+Радехів!C18+Сколе!C18+Славськ!C18+Сокаль!C18+СтСамбір!C18+Стрий!C18+Турка!C18+Яворів!C18</f>
        <v>166.5</v>
      </c>
      <c r="D18" s="30">
        <f>Броди!D18+Буськ!D18+Дрогобич!D18+Жидачів!D18+Жовква!D18+Золочів!D18+Камянка!D18+Миколаїв!D18+Перемишляни!D18+Пустомити!D18+Радехів!D18+Сколе!D18+Славськ!D18+Сокаль!D18+СтСамбір!D18+Стрий!D18+Турка!D18+Яворів!D18</f>
        <v>1484</v>
      </c>
      <c r="E18" s="30">
        <f>Броди!E18+Буськ!E18+Дрогобич!E18+Жидачів!E18+Жовква!E18+Золочів!E18+Камянка!E18+Миколаїв!E18+Перемишляни!E18+Пустомити!E18+Радехів!E18+Сколе!E18+Славськ!E18+Сокаль!E18+СтСамбір!E18+Стрий!E18+Турка!E18+Яворів!E18</f>
        <v>28</v>
      </c>
      <c r="F18" s="30">
        <f>Броди!F18+Буськ!F18+Дрогобич!F18+Жидачів!F18+Жовква!F18+Золочів!F18+Камянка!F18+Миколаїв!F18+Перемишляни!F18+Пустомити!F18+Радехів!F18+Сколе!F18+Славськ!F18+Сокаль!F18+СтСамбір!F18+Стрий!F18+Турка!F18+Яворів!F18</f>
        <v>0</v>
      </c>
      <c r="G18" s="30">
        <f>Броди!G18+Буськ!G18+Дрогобич!G18+Жидачів!G18+Жовква!G18+Золочів!G18+Камянка!G18+Миколаїв!G18+Перемишляни!G18+Пустомити!G18+Радехів!G18+Сколе!G18+Славськ!G18+Сокаль!G18+СтСамбір!G18+Стрий!G18+Турка!G18+Яворів!G18</f>
        <v>0</v>
      </c>
      <c r="H18" s="23">
        <f>Броди!H18+Буськ!H18+Дрогобич!H18+Жидачів!H18+Жовква!H18+Золочів!H18+Камянка!H18+Миколаїв!H18+Перемишляни!H18+Пустомити!H18+Радехів!H18+Сколе!H18+Славськ!H18+Сокаль!H18+СтСамбір!H18+Стрий!H18+Турка!H18+Яворів!H18</f>
        <v>0</v>
      </c>
      <c r="I18" s="23">
        <f>Броди!I18+Буськ!I18+Дрогобич!I18+Жидачів!I18+Жовква!I18+Золочів!I18+Камянка!I18+Миколаїв!I18+Перемишляни!I18+Пустомити!I18+Радехів!I18+Сколе!I18+Славськ!I18+Сокаль!I18+СтСамбір!I18+Стрий!I18+Турка!I18+Яворів!I18</f>
        <v>0</v>
      </c>
      <c r="J18" s="23">
        <f>Броди!J18+Буськ!J18+Дрогобич!J18+Жидачів!J18+Жовква!J18+Золочів!J18+Камянка!J18+Миколаїв!J18+Перемишляни!J18+Пустомити!J18+Радехів!J18+Сколе!J18+Славськ!J18+Сокаль!J18+СтСамбір!J18+Стрий!J18+Турка!J18+Яворів!J18</f>
        <v>0</v>
      </c>
    </row>
    <row r="19" spans="1:10" x14ac:dyDescent="0.2">
      <c r="A19" s="26" t="s">
        <v>23</v>
      </c>
      <c r="B19" s="12">
        <v>1213</v>
      </c>
      <c r="C19" s="30">
        <f>Броди!C19+Буськ!C19+Дрогобич!C19+Жидачів!C19+Жовква!C19+Золочів!C19+Камянка!C19+Миколаїв!C19+Перемишляни!C19+Пустомити!C19+Радехів!C19+Сколе!C19+Славськ!C19+Сокаль!C19+СтСамбір!C19+Стрий!C19+Турка!C19+Яворів!C19</f>
        <v>111.2</v>
      </c>
      <c r="D19" s="30">
        <f>Броди!D19+Буськ!D19+Дрогобич!D19+Жидачів!D19+Жовква!D19+Золочів!D19+Камянка!D19+Миколаїв!D19+Перемишляни!D19+Пустомити!D19+Радехів!D19+Сколе!D19+Славськ!D19+Сокаль!D19+СтСамбір!D19+Стрий!D19+Турка!D19+Яворів!D19</f>
        <v>1279</v>
      </c>
      <c r="E19" s="30">
        <f>Броди!E19+Буськ!E19+Дрогобич!E19+Жидачів!E19+Жовква!E19+Золочів!E19+Камянка!E19+Миколаїв!E19+Перемишляни!E19+Пустомити!E19+Радехів!E19+Сколе!E19+Славськ!E19+Сокаль!E19+СтСамбір!E19+Стрий!E19+Турка!E19+Яворів!E19</f>
        <v>1069</v>
      </c>
      <c r="F19" s="30">
        <f>Броди!F19+Буськ!F19+Дрогобич!F19+Жидачів!F19+Жовква!F19+Золочів!F19+Камянка!F19+Миколаїв!F19+Перемишляни!F19+Пустомити!F19+Радехів!F19+Сколе!F19+Славськ!F19+Сокаль!F19+СтСамбір!F19+Стрий!F19+Турка!F19+Яворів!F19</f>
        <v>127</v>
      </c>
      <c r="G19" s="30">
        <f>Броди!G19+Буськ!G19+Дрогобич!G19+Жидачів!G19+Жовква!G19+Золочів!G19+Камянка!G19+Миколаїв!G19+Перемишляни!G19+Пустомити!G19+Радехів!G19+Сколе!G19+Славськ!G19+Сокаль!G19+СтСамбір!G19+Стрий!G19+Турка!G19+Яворів!G19</f>
        <v>0</v>
      </c>
      <c r="H19" s="23">
        <f>Броди!H19+Буськ!H19+Дрогобич!H19+Жидачів!H19+Жовква!H19+Золочів!H19+Камянка!H19+Миколаїв!H19+Перемишляни!H19+Пустомити!H19+Радехів!H19+Сколе!H19+Славськ!H19+Сокаль!H19+СтСамбір!H19+Стрий!H19+Турка!H19+Яворів!H19</f>
        <v>0</v>
      </c>
      <c r="I19" s="23">
        <f>Броди!I19+Буськ!I19+Дрогобич!I19+Жидачів!I19+Жовква!I19+Золочів!I19+Камянка!I19+Миколаїв!I19+Перемишляни!I19+Пустомити!I19+Радехів!I19+Сколе!I19+Славськ!I19+Сокаль!I19+СтСамбір!I19+Стрий!I19+Турка!I19+Яворів!I19</f>
        <v>0</v>
      </c>
      <c r="J19" s="23">
        <f>Броди!J19+Буськ!J19+Дрогобич!J19+Жидачів!J19+Жовква!J19+Золочів!J19+Камянка!J19+Миколаїв!J19+Перемишляни!J19+Пустомити!J19+Радехів!J19+Сколе!J19+Славськ!J19+Сокаль!J19+СтСамбір!J19+Стрий!J19+Турка!J19+Яворів!J19</f>
        <v>0</v>
      </c>
    </row>
    <row r="20" spans="1:10" x14ac:dyDescent="0.2">
      <c r="A20" s="26" t="s">
        <v>24</v>
      </c>
      <c r="B20" s="12">
        <v>1214</v>
      </c>
      <c r="C20" s="30">
        <f>Броди!C20+Буськ!C20+Дрогобич!C20+Жидачів!C20+Жовква!C20+Золочів!C20+Камянка!C20+Миколаїв!C20+Перемишляни!C20+Пустомити!C20+Радехів!C20+Сколе!C20+Славськ!C20+Сокаль!C20+СтСамбір!C20+Стрий!C20+Турка!C20+Яворів!C20</f>
        <v>21.1</v>
      </c>
      <c r="D20" s="30">
        <f>Броди!D20+Буськ!D20+Дрогобич!D20+Жидачів!D20+Жовква!D20+Золочів!D20+Камянка!D20+Миколаїв!D20+Перемишляни!D20+Пустомити!D20+Радехів!D20+Сколе!D20+Славськ!D20+Сокаль!D20+СтСамбір!D20+Стрий!D20+Турка!D20+Яворів!D20</f>
        <v>586.71</v>
      </c>
      <c r="E20" s="30">
        <f>Броди!E20+Буськ!E20+Дрогобич!E20+Жидачів!E20+Жовква!E20+Золочів!E20+Камянка!E20+Миколаїв!E20+Перемишляни!E20+Пустомити!E20+Радехів!E20+Сколе!E20+Славськ!E20+Сокаль!E20+СтСамбір!E20+Стрий!E20+Турка!E20+Яворів!E20</f>
        <v>516</v>
      </c>
      <c r="F20" s="30">
        <f>Броди!F20+Буськ!F20+Дрогобич!F20+Жидачів!F20+Жовква!F20+Золочів!F20+Камянка!F20+Миколаїв!F20+Перемишляни!F20+Пустомити!F20+Радехів!F20+Сколе!F20+Славськ!F20+Сокаль!F20+СтСамбір!F20+Стрий!F20+Турка!F20+Яворів!F20</f>
        <v>160.23000000000002</v>
      </c>
      <c r="G20" s="30">
        <f>Броди!G20+Буськ!G20+Дрогобич!G20+Жидачів!G20+Жовква!G20+Золочів!G20+Камянка!G20+Миколаїв!G20+Перемишляни!G20+Пустомити!G20+Радехів!G20+Сколе!G20+Славськ!G20+Сокаль!G20+СтСамбір!G20+Стрий!G20+Турка!G20+Яворів!G20</f>
        <v>0</v>
      </c>
      <c r="H20" s="23">
        <f>Броди!H20+Буськ!H20+Дрогобич!H20+Жидачів!H20+Жовква!H20+Золочів!H20+Камянка!H20+Миколаїв!H20+Перемишляни!H20+Пустомити!H20+Радехів!H20+Сколе!H20+Славськ!H20+Сокаль!H20+СтСамбір!H20+Стрий!H20+Турка!H20+Яворів!H20</f>
        <v>0</v>
      </c>
      <c r="I20" s="23">
        <f>Броди!I20+Буськ!I20+Дрогобич!I20+Жидачів!I20+Жовква!I20+Золочів!I20+Камянка!I20+Миколаїв!I20+Перемишляни!I20+Пустомити!I20+Радехів!I20+Сколе!I20+Славськ!I20+Сокаль!I20+СтСамбір!I20+Стрий!I20+Турка!I20+Яворів!I20</f>
        <v>0</v>
      </c>
      <c r="J20" s="23">
        <f>Броди!J20+Буськ!J20+Дрогобич!J20+Жидачів!J20+Жовква!J20+Золочів!J20+Камянка!J20+Миколаїв!J20+Перемишляни!J20+Пустомити!J20+Радехів!J20+Сколе!J20+Славськ!J20+Сокаль!J20+СтСамбір!J20+Стрий!J20+Турка!J20+Яворів!J20</f>
        <v>0</v>
      </c>
    </row>
    <row r="21" spans="1:10" ht="38.25" x14ac:dyDescent="0.2">
      <c r="A21" s="26" t="s">
        <v>34</v>
      </c>
      <c r="B21" s="14">
        <v>1220</v>
      </c>
      <c r="C21" s="29">
        <f>SUM(C22:C28)</f>
        <v>2952.7799999999997</v>
      </c>
      <c r="D21" s="29">
        <f t="shared" ref="D21:J21" si="2">SUM(D22:D28)</f>
        <v>131855</v>
      </c>
      <c r="E21" s="29">
        <f t="shared" si="2"/>
        <v>105832.05</v>
      </c>
      <c r="F21" s="29">
        <f t="shared" si="2"/>
        <v>41984</v>
      </c>
      <c r="G21" s="29">
        <f t="shared" si="2"/>
        <v>81</v>
      </c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1:10" x14ac:dyDescent="0.2">
      <c r="A22" s="27" t="s">
        <v>25</v>
      </c>
      <c r="B22" s="5">
        <v>1221</v>
      </c>
      <c r="C22" s="30">
        <f>Броди!C22+Буськ!C22+Дрогобич!C22+Жидачів!C22+Жовква!C22+Золочів!C22+Камянка!C22+Миколаїв!C22+Перемишляни!C22+Пустомити!C22+Радехів!C22+Сколе!C22+Славськ!C22+Сокаль!C22+СтСамбір!C22+Стрий!C22+Турка!C22+Яворів!C22</f>
        <v>1899.2</v>
      </c>
      <c r="D22" s="30">
        <f>Броди!D22+Буськ!D22+Дрогобич!D22+Жидачів!D22+Жовква!D22+Золочів!D22+Камянка!D22+Миколаїв!D22+Перемишляни!D22+Пустомити!D22+Радехів!D22+Сколе!D22+Славськ!D22+Сокаль!D22+СтСамбір!D22+Стрий!D22+Турка!D22+Яворів!D22</f>
        <v>27420</v>
      </c>
      <c r="E22" s="30">
        <f>Броди!E22+Буськ!E22+Дрогобич!E22+Жидачів!E22+Жовква!E22+Золочів!E22+Камянка!E22+Миколаїв!E22+Перемишляни!E22+Пустомити!E22+Радехів!E22+Сколе!E22+Славськ!E22+Сокаль!E22+СтСамбір!E22+Стрий!E22+Турка!E22+Яворів!E22</f>
        <v>22353.05</v>
      </c>
      <c r="F22" s="30">
        <f>Броди!F22+Буськ!F22+Дрогобич!F22+Жидачів!F22+Жовква!F22+Золочів!F22+Камянка!F22+Миколаїв!F22+Перемишляни!F22+Пустомити!F22+Радехів!F22+Сколе!F22+Славськ!F22+Сокаль!F22+СтСамбір!F22+Стрий!F22+Турка!F22+Яворів!F22</f>
        <v>4230</v>
      </c>
      <c r="G22" s="30">
        <f>Броди!G22+Буськ!G22+Дрогобич!G22+Жидачів!G22+Жовква!G22+Золочів!G22+Камянка!G22+Миколаїв!G22+Перемишляни!G22+Пустомити!G22+Радехів!G22+Сколе!G22+Славськ!G22+Сокаль!G22+СтСамбір!G22+Стрий!G22+Турка!G22+Яворів!G22</f>
        <v>81</v>
      </c>
      <c r="H22" s="23">
        <f>Броди!H22+Буськ!H22+Дрогобич!H22+Жидачів!H22+Жовква!H22+Золочів!H22+Камянка!H22+Миколаїв!H22+Перемишляни!H22+Пустомити!H22+Радехів!H22+Сколе!H22+Славськ!H22+Сокаль!H22+СтСамбір!H22+Стрий!H22+Турка!H22+Яворів!H22</f>
        <v>0</v>
      </c>
      <c r="I22" s="23">
        <f>Броди!I22+Буськ!I22+Дрогобич!I22+Жидачів!I22+Жовква!I22+Золочів!I22+Камянка!I22+Миколаїв!I22+Перемишляни!I22+Пустомити!I22+Радехів!I22+Сколе!I22+Славськ!I22+Сокаль!I22+СтСамбір!I22+Стрий!I22+Турка!I22+Яворів!I22</f>
        <v>0</v>
      </c>
      <c r="J22" s="23">
        <f>Броди!J22+Буськ!J22+Дрогобич!J22+Жидачів!J22+Жовква!J22+Золочів!J22+Камянка!J22+Миколаїв!J22+Перемишляни!J22+Пустомити!J22+Радехів!J22+Сколе!J22+Славськ!J22+Сокаль!J22+СтСамбір!J22+Стрий!J22+Турка!J22+Яворів!J22</f>
        <v>0</v>
      </c>
    </row>
    <row r="23" spans="1:10" x14ac:dyDescent="0.2">
      <c r="A23" s="27" t="s">
        <v>26</v>
      </c>
      <c r="B23" s="12">
        <v>1222</v>
      </c>
      <c r="C23" s="30">
        <f>Броди!C23+Буськ!C23+Дрогобич!C23+Жидачів!C23+Жовква!C23+Золочів!C23+Камянка!C23+Миколаїв!C23+Перемишляни!C23+Пустомити!C23+Радехів!C23+Сколе!C23+Славськ!C23+Сокаль!C23+СтСамбір!C23+Стрий!C23+Турка!C23+Яворів!C23</f>
        <v>388</v>
      </c>
      <c r="D23" s="30">
        <f>Броди!D23+Буськ!D23+Дрогобич!D23+Жидачів!D23+Жовква!D23+Золочів!D23+Камянка!D23+Миколаїв!D23+Перемишляни!D23+Пустомити!D23+Радехів!D23+Сколе!D23+Славськ!D23+Сокаль!D23+СтСамбір!D23+Стрий!D23+Турка!D23+Яворів!D23</f>
        <v>82118</v>
      </c>
      <c r="E23" s="30">
        <f>Броди!E23+Буськ!E23+Дрогобич!E23+Жидачів!E23+Жовква!E23+Золочів!E23+Камянка!E23+Миколаїв!E23+Перемишляни!E23+Пустомити!E23+Радехів!E23+Сколе!E23+Славськ!E23+Сокаль!E23+СтСамбір!E23+Стрий!E23+Турка!E23+Яворів!E23</f>
        <v>65420</v>
      </c>
      <c r="F23" s="30">
        <f>Броди!F23+Буськ!F23+Дрогобич!F23+Жидачів!F23+Жовква!F23+Золочів!F23+Камянка!F23+Миколаїв!F23+Перемишляни!F23+Пустомити!F23+Радехів!F23+Сколе!F23+Славськ!F23+Сокаль!F23+СтСамбір!F23+Стрий!F23+Турка!F23+Яворів!F23</f>
        <v>29363</v>
      </c>
      <c r="G23" s="30">
        <f>Броди!G23+Буськ!G23+Дрогобич!G23+Жидачів!G23+Жовква!G23+Золочів!G23+Камянка!G23+Миколаїв!G23+Перемишляни!G23+Пустомити!G23+Радехів!G23+Сколе!G23+Славськ!G23+Сокаль!G23+СтСамбір!G23+Стрий!G23+Турка!G23+Яворів!G23</f>
        <v>0</v>
      </c>
      <c r="H23" s="23">
        <f>Броди!H23+Буськ!H23+Дрогобич!H23+Жидачів!H23+Жовква!H23+Золочів!H23+Камянка!H23+Миколаїв!H23+Перемишляни!H23+Пустомити!H23+Радехів!H23+Сколе!H23+Славськ!H23+Сокаль!H23+СтСамбір!H23+Стрий!H23+Турка!H23+Яворів!H23</f>
        <v>0</v>
      </c>
      <c r="I23" s="23">
        <f>Броди!I23+Буськ!I23+Дрогобич!I23+Жидачів!I23+Жовква!I23+Золочів!I23+Камянка!I23+Миколаїв!I23+Перемишляни!I23+Пустомити!I23+Радехів!I23+Сколе!I23+Славськ!I23+Сокаль!I23+СтСамбір!I23+Стрий!I23+Турка!I23+Яворів!I23</f>
        <v>0</v>
      </c>
      <c r="J23" s="23">
        <f>Броди!J23+Буськ!J23+Дрогобич!J23+Жидачів!J23+Жовква!J23+Золочів!J23+Камянка!J23+Миколаїв!J23+Перемишляни!J23+Пустомити!J23+Радехів!J23+Сколе!J23+Славськ!J23+Сокаль!J23+СтСамбір!J23+Стрий!J23+Турка!J23+Яворів!J23</f>
        <v>0</v>
      </c>
    </row>
    <row r="24" spans="1:10" x14ac:dyDescent="0.2">
      <c r="A24" s="27" t="s">
        <v>27</v>
      </c>
      <c r="B24" s="12">
        <v>1223</v>
      </c>
      <c r="C24" s="30">
        <f>Броди!C24+Буськ!C24+Дрогобич!C24+Жидачів!C24+Жовква!C24+Золочів!C24+Камянка!C24+Миколаїв!C24+Перемишляни!C24+Пустомити!C24+Радехів!C24+Сколе!C24+Славськ!C24+Сокаль!C24+СтСамбір!C24+Стрий!C24+Турка!C24+Яворів!C24</f>
        <v>28.979999999999997</v>
      </c>
      <c r="D24" s="30">
        <f>Броди!D24+Буськ!D24+Дрогобич!D24+Жидачів!D24+Жовква!D24+Золочів!D24+Камянка!D24+Миколаїв!D24+Перемишляни!D24+Пустомити!D24+Радехів!D24+Сколе!D24+Славськ!D24+Сокаль!D24+СтСамбір!D24+Стрий!D24+Турка!D24+Яворів!D24</f>
        <v>7388</v>
      </c>
      <c r="E24" s="30">
        <f>Броди!E24+Буськ!E24+Дрогобич!E24+Жидачів!E24+Жовква!E24+Золочів!E24+Камянка!E24+Миколаїв!E24+Перемишляни!E24+Пустомити!E24+Радехів!E24+Сколе!E24+Славськ!E24+Сокаль!E24+СтСамбір!E24+Стрий!E24+Турка!E24+Яворів!E24</f>
        <v>6505</v>
      </c>
      <c r="F24" s="30">
        <f>Броди!F24+Буськ!F24+Дрогобич!F24+Жидачів!F24+Жовква!F24+Золочів!F24+Камянка!F24+Миколаїв!F24+Перемишляни!F24+Пустомити!F24+Радехів!F24+Сколе!F24+Славськ!F24+Сокаль!F24+СтСамбір!F24+Стрий!F24+Турка!F24+Яворів!F24</f>
        <v>3594</v>
      </c>
      <c r="G24" s="30">
        <f>Броди!G24+Буськ!G24+Дрогобич!G24+Жидачів!G24+Жовква!G24+Золочів!G24+Камянка!G24+Миколаїв!G24+Перемишляни!G24+Пустомити!G24+Радехів!G24+Сколе!G24+Славськ!G24+Сокаль!G24+СтСамбір!G24+Стрий!G24+Турка!G24+Яворів!G24</f>
        <v>0</v>
      </c>
      <c r="H24" s="23">
        <f>Броди!H24+Буськ!H24+Дрогобич!H24+Жидачів!H24+Жовква!H24+Золочів!H24+Камянка!H24+Миколаїв!H24+Перемишляни!H24+Пустомити!H24+Радехів!H24+Сколе!H24+Славськ!H24+Сокаль!H24+СтСамбір!H24+Стрий!H24+Турка!H24+Яворів!H24</f>
        <v>0</v>
      </c>
      <c r="I24" s="23">
        <f>Броди!I24+Буськ!I24+Дрогобич!I24+Жидачів!I24+Жовква!I24+Золочів!I24+Камянка!I24+Миколаїв!I24+Перемишляни!I24+Пустомити!I24+Радехів!I24+Сколе!I24+Славськ!I24+Сокаль!I24+СтСамбір!I24+Стрий!I24+Турка!I24+Яворів!I24</f>
        <v>0</v>
      </c>
      <c r="J24" s="23">
        <f>Броди!J24+Буськ!J24+Дрогобич!J24+Жидачів!J24+Жовква!J24+Золочів!J24+Камянка!J24+Миколаїв!J24+Перемишляни!J24+Пустомити!J24+Радехів!J24+Сколе!J24+Славськ!J24+Сокаль!J24+СтСамбір!J24+Стрий!J24+Турка!J24+Яворів!J24</f>
        <v>0</v>
      </c>
    </row>
    <row r="25" spans="1:10" x14ac:dyDescent="0.2">
      <c r="A25" s="27" t="s">
        <v>28</v>
      </c>
      <c r="B25" s="12">
        <v>1224</v>
      </c>
      <c r="C25" s="30">
        <f>Броди!C25+Буськ!C25+Дрогобич!C25+Жидачів!C25+Жовква!C25+Золочів!C25+Камянка!C25+Миколаїв!C25+Перемишляни!C25+Пустомити!C25+Радехів!C25+Сколе!C25+Славськ!C25+Сокаль!C25+СтСамбір!C25+Стрий!C25+Турка!C25+Яворів!C25</f>
        <v>0</v>
      </c>
      <c r="D25" s="30">
        <f>Броди!D25+Буськ!D25+Дрогобич!D25+Жидачів!D25+Жовква!D25+Золочів!D25+Камянка!D25+Миколаїв!D25+Перемишляни!D25+Пустомити!D25+Радехів!D25+Сколе!D25+Славськ!D25+Сокаль!D25+СтСамбір!D25+Стрий!D25+Турка!D25+Яворів!D25</f>
        <v>0</v>
      </c>
      <c r="E25" s="30">
        <f>Броди!E25+Буськ!E25+Дрогобич!E25+Жидачів!E25+Жовква!E25+Золочів!E25+Камянка!E25+Миколаїв!E25+Перемишляни!E25+Пустомити!E25+Радехів!E25+Сколе!E25+Славськ!E25+Сокаль!E25+СтСамбір!E25+Стрий!E25+Турка!E25+Яворів!E25</f>
        <v>0</v>
      </c>
      <c r="F25" s="30">
        <f>Броди!F25+Буськ!F25+Дрогобич!F25+Жидачів!F25+Жовква!F25+Золочів!F25+Камянка!F25+Миколаїв!F25+Перемишляни!F25+Пустомити!F25+Радехів!F25+Сколе!F25+Славськ!F25+Сокаль!F25+СтСамбір!F25+Стрий!F25+Турка!F25+Яворів!F25</f>
        <v>0</v>
      </c>
      <c r="G25" s="30">
        <f>Броди!G25+Буськ!G25+Дрогобич!G25+Жидачів!G25+Жовква!G25+Золочів!G25+Камянка!G25+Миколаїв!G25+Перемишляни!G25+Пустомити!G25+Радехів!G25+Сколе!G25+Славськ!G25+Сокаль!G25+СтСамбір!G25+Стрий!G25+Турка!G25+Яворів!G25</f>
        <v>0</v>
      </c>
      <c r="H25" s="23">
        <f>Броди!H25+Буськ!H25+Дрогобич!H25+Жидачів!H25+Жовква!H25+Золочів!H25+Камянка!H25+Миколаїв!H25+Перемишляни!H25+Пустомити!H25+Радехів!H25+Сколе!H25+Славськ!H25+Сокаль!H25+СтСамбір!H25+Стрий!H25+Турка!H25+Яворів!H25</f>
        <v>0</v>
      </c>
      <c r="I25" s="23">
        <f>Броди!I25+Буськ!I25+Дрогобич!I25+Жидачів!I25+Жовква!I25+Золочів!I25+Камянка!I25+Миколаїв!I25+Перемишляни!I25+Пустомити!I25+Радехів!I25+Сколе!I25+Славськ!I25+Сокаль!I25+СтСамбір!I25+Стрий!I25+Турка!I25+Яворів!I25</f>
        <v>0</v>
      </c>
      <c r="J25" s="23">
        <f>Броди!J25+Буськ!J25+Дрогобич!J25+Жидачів!J25+Жовква!J25+Золочів!J25+Камянка!J25+Миколаїв!J25+Перемишляни!J25+Пустомити!J25+Радехів!J25+Сколе!J25+Славськ!J25+Сокаль!J25+СтСамбір!J25+Стрий!J25+Турка!J25+Яворів!J25</f>
        <v>0</v>
      </c>
    </row>
    <row r="26" spans="1:10" x14ac:dyDescent="0.2">
      <c r="A26" s="27" t="s">
        <v>29</v>
      </c>
      <c r="B26" s="12">
        <v>1225</v>
      </c>
      <c r="C26" s="30">
        <f>Броди!C26+Буськ!C26+Дрогобич!C26+Жидачів!C26+Жовква!C26+Золочів!C26+Камянка!C26+Миколаїв!C26+Перемишляни!C26+Пустомити!C26+Радехів!C26+Сколе!C26+Славськ!C26+Сокаль!C26+СтСамбір!C26+Стрий!C26+Турка!C26+Яворів!C26</f>
        <v>2</v>
      </c>
      <c r="D26" s="30">
        <f>Броди!D26+Буськ!D26+Дрогобич!D26+Жидачів!D26+Жовква!D26+Золочів!D26+Камянка!D26+Миколаїв!D26+Перемишляни!D26+Пустомити!D26+Радехів!D26+Сколе!D26+Славськ!D26+Сокаль!D26+СтСамбір!D26+Стрий!D26+Турка!D26+Яворів!D26</f>
        <v>10</v>
      </c>
      <c r="E26" s="30">
        <f>Броди!E26+Буськ!E26+Дрогобич!E26+Жидачів!E26+Жовква!E26+Золочів!E26+Камянка!E26+Миколаїв!E26+Перемишляни!E26+Пустомити!E26+Радехів!E26+Сколе!E26+Славськ!E26+Сокаль!E26+СтСамбір!E26+Стрий!E26+Турка!E26+Яворів!E26</f>
        <v>0</v>
      </c>
      <c r="F26" s="30">
        <f>Броди!F26+Буськ!F26+Дрогобич!F26+Жидачів!F26+Жовква!F26+Золочів!F26+Камянка!F26+Миколаїв!F26+Перемишляни!F26+Пустомити!F26+Радехів!F26+Сколе!F26+Славськ!F26+Сокаль!F26+СтСамбір!F26+Стрий!F26+Турка!F26+Яворів!F26</f>
        <v>0</v>
      </c>
      <c r="G26" s="30">
        <f>Броди!G26+Буськ!G26+Дрогобич!G26+Жидачів!G26+Жовква!G26+Золочів!G26+Камянка!G26+Миколаїв!G26+Перемишляни!G26+Пустомити!G26+Радехів!G26+Сколе!G26+Славськ!G26+Сокаль!G26+СтСамбір!G26+Стрий!G26+Турка!G26+Яворів!G26</f>
        <v>0</v>
      </c>
      <c r="H26" s="23">
        <f>Броди!H26+Буськ!H26+Дрогобич!H26+Жидачів!H26+Жовква!H26+Золочів!H26+Камянка!H26+Миколаїв!H26+Перемишляни!H26+Пустомити!H26+Радехів!H26+Сколе!H26+Славськ!H26+Сокаль!H26+СтСамбір!H26+Стрий!H26+Турка!H26+Яворів!H26</f>
        <v>0</v>
      </c>
      <c r="I26" s="23">
        <f>Броди!I26+Буськ!I26+Дрогобич!I26+Жидачів!I26+Жовква!I26+Золочів!I26+Камянка!I26+Миколаїв!I26+Перемишляни!I26+Пустомити!I26+Радехів!I26+Сколе!I26+Славськ!I26+Сокаль!I26+СтСамбір!I26+Стрий!I26+Турка!I26+Яворів!I26</f>
        <v>0</v>
      </c>
      <c r="J26" s="23">
        <f>Броди!J26+Буськ!J26+Дрогобич!J26+Жидачів!J26+Жовква!J26+Золочів!J26+Камянка!J26+Миколаїв!J26+Перемишляни!J26+Пустомити!J26+Радехів!J26+Сколе!J26+Славськ!J26+Сокаль!J26+СтСамбір!J26+Стрий!J26+Турка!J26+Яворів!J26</f>
        <v>0</v>
      </c>
    </row>
    <row r="27" spans="1:10" x14ac:dyDescent="0.2">
      <c r="A27" s="27" t="s">
        <v>30</v>
      </c>
      <c r="B27" s="12">
        <v>1226</v>
      </c>
      <c r="C27" s="30">
        <f>Броди!C27+Буськ!C27+Дрогобич!C27+Жидачів!C27+Жовква!C27+Золочів!C27+Камянка!C27+Миколаїв!C27+Перемишляни!C27+Пустомити!C27+Радехів!C27+Сколе!C27+Славськ!C27+Сокаль!C27+СтСамбір!C27+Стрий!C27+Турка!C27+Яворів!C27</f>
        <v>0</v>
      </c>
      <c r="D27" s="30">
        <f>Броди!D27+Буськ!D27+Дрогобич!D27+Жидачів!D27+Жовква!D27+Золочів!D27+Камянка!D27+Миколаїв!D27+Перемишляни!D27+Пустомити!D27+Радехів!D27+Сколе!D27+Славськ!D27+Сокаль!D27+СтСамбір!D27+Стрий!D27+Турка!D27+Яворів!D27</f>
        <v>0</v>
      </c>
      <c r="E27" s="30">
        <f>Броди!E27+Буськ!E27+Дрогобич!E27+Жидачів!E27+Жовква!E27+Золочів!E27+Камянка!E27+Миколаїв!E27+Перемишляни!E27+Пустомити!E27+Радехів!E27+Сколе!E27+Славськ!E27+Сокаль!E27+СтСамбір!E27+Стрий!E27+Турка!E27+Яворів!E27</f>
        <v>0</v>
      </c>
      <c r="F27" s="30">
        <f>Броди!F27+Буськ!F27+Дрогобич!F27+Жидачів!F27+Жовква!F27+Золочів!F27+Камянка!F27+Миколаїв!F27+Перемишляни!F27+Пустомити!F27+Радехів!F27+Сколе!F27+Славськ!F27+Сокаль!F27+СтСамбір!F27+Стрий!F27+Турка!F27+Яворів!F27</f>
        <v>0</v>
      </c>
      <c r="G27" s="30">
        <f>Броди!G27+Буськ!G27+Дрогобич!G27+Жидачів!G27+Жовква!G27+Золочів!G27+Камянка!G27+Миколаїв!G27+Перемишляни!G27+Пустомити!G27+Радехів!G27+Сколе!G27+Славськ!G27+Сокаль!G27+СтСамбір!G27+Стрий!G27+Турка!G27+Яворів!G27</f>
        <v>0</v>
      </c>
      <c r="H27" s="23">
        <f>Броди!H27+Буськ!H27+Дрогобич!H27+Жидачів!H27+Жовква!H27+Золочів!H27+Камянка!H27+Миколаїв!H27+Перемишляни!H27+Пустомити!H27+Радехів!H27+Сколе!H27+Славськ!H27+Сокаль!H27+СтСамбір!H27+Стрий!H27+Турка!H27+Яворів!H27</f>
        <v>0</v>
      </c>
      <c r="I27" s="23">
        <f>Броди!I27+Буськ!I27+Дрогобич!I27+Жидачів!I27+Жовква!I27+Золочів!I27+Камянка!I27+Миколаїв!I27+Перемишляни!I27+Пустомити!I27+Радехів!I27+Сколе!I27+Славськ!I27+Сокаль!I27+СтСамбір!I27+Стрий!I27+Турка!I27+Яворів!I27</f>
        <v>0</v>
      </c>
      <c r="J27" s="23">
        <f>Броди!J27+Буськ!J27+Дрогобич!J27+Жидачів!J27+Жовква!J27+Золочів!J27+Камянка!J27+Миколаїв!J27+Перемишляни!J27+Пустомити!J27+Радехів!J27+Сколе!J27+Славськ!J27+Сокаль!J27+СтСамбір!J27+Стрий!J27+Турка!J27+Яворів!J27</f>
        <v>0</v>
      </c>
    </row>
    <row r="28" spans="1:10" ht="25.5" x14ac:dyDescent="0.2">
      <c r="A28" s="27" t="s">
        <v>31</v>
      </c>
      <c r="B28" s="14">
        <v>1227</v>
      </c>
      <c r="C28" s="30">
        <f>Броди!C28+Буськ!C28+Дрогобич!C28+Жидачів!C28+Жовква!C28+Золочів!C28+Камянка!C28+Миколаїв!C28+Перемишляни!C28+Пустомити!C28+Радехів!C28+Сколе!C28+Славськ!C28+Сокаль!C28+СтСамбір!C28+Стрий!C28+Турка!C28+Яворів!C28</f>
        <v>634.6</v>
      </c>
      <c r="D28" s="30">
        <f>Броди!D28+Буськ!D28+Дрогобич!D28+Жидачів!D28+Жовква!D28+Золочів!D28+Камянка!D28+Миколаїв!D28+Перемишляни!D28+Пустомити!D28+Радехів!D28+Сколе!D28+Славськ!D28+Сокаль!D28+СтСамбір!D28+Стрий!D28+Турка!D28+Яворів!D28</f>
        <v>14919</v>
      </c>
      <c r="E28" s="30">
        <f>Броди!E28+Буськ!E28+Дрогобич!E28+Жидачів!E28+Жовква!E28+Золочів!E28+Камянка!E28+Миколаїв!E28+Перемишляни!E28+Пустомити!E28+Радехів!E28+Сколе!E28+Славськ!E28+Сокаль!E28+СтСамбір!E28+Стрий!E28+Турка!E28+Яворів!E28</f>
        <v>11554</v>
      </c>
      <c r="F28" s="30">
        <f>Броди!F28+Буськ!F28+Дрогобич!F28+Жидачів!F28+Жовква!F28+Золочів!F28+Камянка!F28+Миколаїв!F28+Перемишляни!F28+Пустомити!F28+Радехів!F28+Сколе!F28+Славськ!F28+Сокаль!F28+СтСамбір!F28+Стрий!F28+Турка!F28+Яворів!F28</f>
        <v>4797</v>
      </c>
      <c r="G28" s="30">
        <f>Броди!G28+Буськ!G28+Дрогобич!G28+Жидачів!G28+Жовква!G28+Золочів!G28+Камянка!G28+Миколаїв!G28+Перемишляни!G28+Пустомити!G28+Радехів!G28+Сколе!G28+Славськ!G28+Сокаль!G28+СтСамбір!G28+Стрий!G28+Турка!G28+Яворів!G28</f>
        <v>0</v>
      </c>
      <c r="H28" s="23">
        <f>Броди!H28+Буськ!H28+Дрогобич!H28+Жидачів!H28+Жовква!H28+Золочів!H28+Камянка!H28+Миколаїв!H28+Перемишляни!H28+Пустомити!H28+Радехів!H28+Сколе!H28+Славськ!H28+Сокаль!H28+СтСамбір!H28+Стрий!H28+Турка!H28+Яворів!H28</f>
        <v>0</v>
      </c>
      <c r="I28" s="23">
        <f>Броди!I28+Буськ!I28+Дрогобич!I28+Жидачів!I28+Жовква!I28+Золочів!I28+Камянка!I28+Миколаїв!I28+Перемишляни!I28+Пустомити!I28+Радехів!I28+Сколе!I28+Славськ!I28+Сокаль!I28+СтСамбір!I28+Стрий!I28+Турка!I28+Яворів!I28</f>
        <v>0</v>
      </c>
      <c r="J28" s="23">
        <f>Броди!J28+Буськ!J28+Дрогобич!J28+Жидачів!J28+Жовква!J28+Золочів!J28+Камянка!J28+Миколаїв!J28+Перемишляни!J28+Пустомити!J28+Радехів!J28+Сколе!J28+Славськ!J28+Сокаль!J28+СтСамбір!J28+Стрий!J28+Турка!J28+Яворів!J28</f>
        <v>0</v>
      </c>
    </row>
    <row r="29" spans="1:10" ht="25.5" x14ac:dyDescent="0.2">
      <c r="A29" s="28" t="s">
        <v>32</v>
      </c>
      <c r="B29" s="14">
        <v>1300</v>
      </c>
      <c r="C29" s="30">
        <f>Броди!C29+Буськ!C29+Дрогобич!C29+Жидачів!C29+Жовква!C29+Золочів!C29+Камянка!C29+Миколаїв!C29+Перемишляни!C29+Пустомити!C29+Радехів!C29+Сколе!C29+Славськ!C29+Сокаль!C29+СтСамбір!C29+Стрий!C29+Турка!C29+Яворів!C29</f>
        <v>18.899999999999999</v>
      </c>
      <c r="D29" s="30">
        <f>Броди!D29+Буськ!D29+Дрогобич!D29+Жидачів!D29+Жовква!D29+Золочів!D29+Камянка!D29+Миколаїв!D29+Перемишляни!D29+Пустомити!D29+Радехів!D29+Сколе!D29+Славськ!D29+Сокаль!D29+СтСамбір!D29+Стрий!D29+Турка!D29+Яворів!D29</f>
        <v>1233.04</v>
      </c>
      <c r="E29" s="30">
        <f>Броди!E29+Буськ!E29+Дрогобич!E29+Жидачів!E29+Жовква!E29+Золочів!E29+Камянка!E29+Миколаїв!E29+Перемишляни!E29+Пустомити!E29+Радехів!E29+Сколе!E29+Славськ!E29+Сокаль!E29+СтСамбір!E29+Стрий!E29+Турка!E29+Яворів!E29</f>
        <v>1033.04</v>
      </c>
      <c r="F29" s="30">
        <f>Броди!F29+Буськ!F29+Дрогобич!F29+Жидачів!F29+Жовква!F29+Золочів!F29+Камянка!F29+Миколаїв!F29+Перемишляни!F29+Пустомити!F29+Радехів!F29+Сколе!F29+Славськ!F29+Сокаль!F29+СтСамбір!F29+Стрий!F29+Турка!F29+Яворів!F29</f>
        <v>464.15</v>
      </c>
      <c r="G29" s="30">
        <f>Броди!G29+Буськ!G29+Дрогобич!G29+Жидачів!G29+Жовква!G29+Золочів!G29+Камянка!G29+Миколаїв!G29+Перемишляни!G29+Пустомити!G29+Радехів!G29+Сколе!G29+Славськ!G29+Сокаль!G29+СтСамбір!G29+Стрий!G29+Турка!G29+Яворів!G29</f>
        <v>0</v>
      </c>
      <c r="H29" s="23">
        <f>Броди!H29+Буськ!H29+Дрогобич!H29+Жидачів!H29+Жовква!H29+Золочів!H29+Камянка!H29+Миколаїв!H29+Перемишляни!H29+Пустомити!H29+Радехів!H29+Сколе!H29+Славськ!H29+Сокаль!H29+СтСамбір!H29+Стрий!H29+Турка!H29+Яворів!H29</f>
        <v>0</v>
      </c>
      <c r="I29" s="23">
        <f>Броди!I29+Буськ!I29+Дрогобич!I29+Жидачів!I29+Жовква!I29+Золочів!I29+Камянка!I29+Миколаїв!I29+Перемишляни!I29+Пустомити!I29+Радехів!I29+Сколе!I29+Славськ!I29+Сокаль!I29+СтСамбір!I29+Стрий!I29+Турка!I29+Яворів!I29</f>
        <v>0</v>
      </c>
      <c r="J29" s="23">
        <f>Броди!J29+Буськ!J29+Дрогобич!J29+Жидачів!J29+Жовква!J29+Золочів!J29+Камянка!J29+Миколаїв!J29+Перемишляни!J29+Пустомити!J29+Радехів!J29+Сколе!J29+Славськ!J29+Сокаль!J29+СтСамбір!J29+Стрий!J29+Турка!J29+Яворів!J29</f>
        <v>0</v>
      </c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31496062992125984" top="0.7480314960629921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Normal="80" zoomScaleSheetLayoutView="100" workbookViewId="0">
      <selection activeCell="E28" sqref="E28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96</v>
      </c>
      <c r="D11" s="15">
        <f t="shared" si="0"/>
        <v>2769</v>
      </c>
      <c r="E11" s="15">
        <f t="shared" si="0"/>
        <v>2436</v>
      </c>
      <c r="F11" s="15">
        <f t="shared" si="0"/>
        <v>696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7</v>
      </c>
      <c r="D12" s="9">
        <v>1131</v>
      </c>
      <c r="E12" s="9">
        <v>983</v>
      </c>
      <c r="F12" s="9">
        <v>131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89</v>
      </c>
      <c r="D15" s="15">
        <f t="shared" si="1"/>
        <v>1638</v>
      </c>
      <c r="E15" s="15">
        <f t="shared" si="1"/>
        <v>1453</v>
      </c>
      <c r="F15" s="15">
        <f t="shared" si="1"/>
        <v>565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7</v>
      </c>
      <c r="D16" s="15">
        <f t="shared" ref="D16:J16" si="2">SUM(D17:D20)</f>
        <v>68</v>
      </c>
      <c r="E16" s="15">
        <f t="shared" si="2"/>
        <v>60</v>
      </c>
      <c r="F16" s="15">
        <f t="shared" si="2"/>
        <v>14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1</v>
      </c>
      <c r="D17" s="9">
        <v>3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>
        <v>3</v>
      </c>
      <c r="D18" s="9">
        <v>13</v>
      </c>
      <c r="E18" s="9">
        <v>11</v>
      </c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>
        <v>3</v>
      </c>
      <c r="D19" s="9">
        <v>52</v>
      </c>
      <c r="E19" s="9">
        <v>49</v>
      </c>
      <c r="F19" s="9">
        <v>14</v>
      </c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82</v>
      </c>
      <c r="D21" s="15">
        <f t="shared" ref="D21:J21" si="3">SUM(D22:D28)</f>
        <v>1570</v>
      </c>
      <c r="E21" s="15">
        <f t="shared" si="3"/>
        <v>1393</v>
      </c>
      <c r="F21" s="15">
        <f t="shared" si="3"/>
        <v>551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76</v>
      </c>
      <c r="D22" s="9">
        <v>1192</v>
      </c>
      <c r="E22" s="9">
        <v>1093</v>
      </c>
      <c r="F22" s="9">
        <v>394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/>
      <c r="D23" s="9"/>
      <c r="E23" s="9"/>
      <c r="F23" s="9"/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>
        <v>2</v>
      </c>
      <c r="D24" s="9">
        <v>360</v>
      </c>
      <c r="E24" s="9">
        <v>300</v>
      </c>
      <c r="F24" s="9">
        <v>157</v>
      </c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4</v>
      </c>
      <c r="D28" s="9">
        <v>18</v>
      </c>
      <c r="E28" s="9"/>
      <c r="F28" s="9"/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D29" sqref="D29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6">
        <f t="shared" ref="C11:J11" si="0">C12+C15+C29</f>
        <v>39</v>
      </c>
      <c r="D11" s="15">
        <f t="shared" si="0"/>
        <v>2131</v>
      </c>
      <c r="E11" s="15">
        <f t="shared" si="0"/>
        <v>1975</v>
      </c>
      <c r="F11" s="15">
        <f t="shared" si="0"/>
        <v>380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17">
        <v>1</v>
      </c>
      <c r="D12" s="19">
        <v>185</v>
      </c>
      <c r="E12" s="19">
        <v>173</v>
      </c>
      <c r="F12" s="19">
        <v>31</v>
      </c>
      <c r="G12" s="19"/>
      <c r="H12" s="19"/>
      <c r="I12" s="19"/>
      <c r="J12" s="19"/>
    </row>
    <row r="13" spans="1:10" ht="25.5" x14ac:dyDescent="0.2">
      <c r="A13" s="6" t="s">
        <v>18</v>
      </c>
      <c r="B13" s="14">
        <v>1110</v>
      </c>
      <c r="C13" s="17"/>
      <c r="D13" s="19"/>
      <c r="E13" s="19"/>
      <c r="F13" s="19"/>
      <c r="G13" s="19"/>
      <c r="H13" s="19"/>
      <c r="I13" s="19"/>
      <c r="J13" s="19"/>
    </row>
    <row r="14" spans="1:10" ht="25.5" x14ac:dyDescent="0.2">
      <c r="A14" s="7" t="s">
        <v>19</v>
      </c>
      <c r="B14" s="14">
        <v>1111</v>
      </c>
      <c r="C14" s="17"/>
      <c r="D14" s="19"/>
      <c r="E14" s="19"/>
      <c r="F14" s="19"/>
      <c r="G14" s="19"/>
      <c r="H14" s="19"/>
      <c r="I14" s="19"/>
      <c r="J14" s="19"/>
    </row>
    <row r="15" spans="1:10" ht="38.25" x14ac:dyDescent="0.2">
      <c r="A15" s="4" t="s">
        <v>20</v>
      </c>
      <c r="B15" s="14">
        <v>1200</v>
      </c>
      <c r="C15" s="16">
        <f t="shared" ref="C15:J15" si="1">C16+C21</f>
        <v>38</v>
      </c>
      <c r="D15" s="15">
        <f t="shared" si="1"/>
        <v>1945</v>
      </c>
      <c r="E15" s="15">
        <f t="shared" si="1"/>
        <v>1801</v>
      </c>
      <c r="F15" s="15">
        <f t="shared" si="1"/>
        <v>349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6">
        <f>SUM(C17:C20)</f>
        <v>2</v>
      </c>
      <c r="D16" s="15">
        <f t="shared" ref="D16:J16" si="2">SUM(D17:D20)</f>
        <v>47</v>
      </c>
      <c r="E16" s="15">
        <f t="shared" si="2"/>
        <v>45</v>
      </c>
      <c r="F16" s="15">
        <f t="shared" si="2"/>
        <v>4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17"/>
      <c r="D17" s="19"/>
      <c r="E17" s="19"/>
      <c r="F17" s="19"/>
      <c r="G17" s="19"/>
      <c r="H17" s="19"/>
      <c r="I17" s="19"/>
      <c r="J17" s="19"/>
    </row>
    <row r="18" spans="1:10" x14ac:dyDescent="0.2">
      <c r="A18" s="6" t="s">
        <v>22</v>
      </c>
      <c r="B18" s="12">
        <v>1212</v>
      </c>
      <c r="C18" s="17"/>
      <c r="D18" s="19"/>
      <c r="E18" s="19"/>
      <c r="F18" s="19"/>
      <c r="G18" s="19"/>
      <c r="H18" s="19"/>
      <c r="I18" s="19"/>
      <c r="J18" s="19"/>
    </row>
    <row r="19" spans="1:10" x14ac:dyDescent="0.2">
      <c r="A19" s="6" t="s">
        <v>23</v>
      </c>
      <c r="B19" s="12">
        <v>1213</v>
      </c>
      <c r="C19" s="17"/>
      <c r="D19" s="19"/>
      <c r="E19" s="19"/>
      <c r="F19" s="19"/>
      <c r="G19" s="19"/>
      <c r="H19" s="19"/>
      <c r="I19" s="19"/>
      <c r="J19" s="19"/>
    </row>
    <row r="20" spans="1:10" x14ac:dyDescent="0.2">
      <c r="A20" s="6" t="s">
        <v>24</v>
      </c>
      <c r="B20" s="12">
        <v>1214</v>
      </c>
      <c r="C20" s="17">
        <v>2</v>
      </c>
      <c r="D20" s="19">
        <v>47</v>
      </c>
      <c r="E20" s="19">
        <v>45</v>
      </c>
      <c r="F20" s="19">
        <v>4</v>
      </c>
      <c r="G20" s="19"/>
      <c r="H20" s="19"/>
      <c r="I20" s="19"/>
      <c r="J20" s="19"/>
    </row>
    <row r="21" spans="1:10" ht="38.25" x14ac:dyDescent="0.2">
      <c r="A21" s="6" t="s">
        <v>34</v>
      </c>
      <c r="B21" s="14">
        <v>1220</v>
      </c>
      <c r="C21" s="16">
        <f>SUM(C22:C28)</f>
        <v>36</v>
      </c>
      <c r="D21" s="15">
        <f t="shared" ref="D21:J21" si="3">SUM(D22:D28)</f>
        <v>1898</v>
      </c>
      <c r="E21" s="15">
        <f t="shared" si="3"/>
        <v>1756</v>
      </c>
      <c r="F21" s="15">
        <f t="shared" si="3"/>
        <v>345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17">
        <v>29</v>
      </c>
      <c r="D22" s="19">
        <v>499</v>
      </c>
      <c r="E22" s="19">
        <v>435</v>
      </c>
      <c r="F22" s="19">
        <v>50</v>
      </c>
      <c r="G22" s="19"/>
      <c r="H22" s="19"/>
      <c r="I22" s="19"/>
      <c r="J22" s="19"/>
    </row>
    <row r="23" spans="1:10" x14ac:dyDescent="0.2">
      <c r="A23" s="7" t="s">
        <v>26</v>
      </c>
      <c r="B23" s="12">
        <v>1222</v>
      </c>
      <c r="C23" s="17">
        <v>7</v>
      </c>
      <c r="D23" s="19">
        <v>1399</v>
      </c>
      <c r="E23" s="19">
        <v>1321</v>
      </c>
      <c r="F23" s="19">
        <v>295</v>
      </c>
      <c r="G23" s="19"/>
      <c r="H23" s="19"/>
      <c r="I23" s="19"/>
      <c r="J23" s="19"/>
    </row>
    <row r="24" spans="1:10" x14ac:dyDescent="0.2">
      <c r="A24" s="7" t="s">
        <v>27</v>
      </c>
      <c r="B24" s="12">
        <v>1223</v>
      </c>
      <c r="C24" s="17"/>
      <c r="D24" s="19"/>
      <c r="E24" s="19"/>
      <c r="F24" s="19"/>
      <c r="G24" s="19"/>
      <c r="H24" s="19"/>
      <c r="I24" s="19"/>
      <c r="J24" s="19"/>
    </row>
    <row r="25" spans="1:10" x14ac:dyDescent="0.2">
      <c r="A25" s="7" t="s">
        <v>28</v>
      </c>
      <c r="B25" s="12">
        <v>1224</v>
      </c>
      <c r="C25" s="17"/>
      <c r="D25" s="19"/>
      <c r="E25" s="19"/>
      <c r="F25" s="19"/>
      <c r="G25" s="19"/>
      <c r="H25" s="19"/>
      <c r="I25" s="19"/>
      <c r="J25" s="19"/>
    </row>
    <row r="26" spans="1:10" x14ac:dyDescent="0.2">
      <c r="A26" s="7" t="s">
        <v>29</v>
      </c>
      <c r="B26" s="12">
        <v>1225</v>
      </c>
      <c r="C26" s="17"/>
      <c r="D26" s="19"/>
      <c r="E26" s="19"/>
      <c r="F26" s="19"/>
      <c r="G26" s="19"/>
      <c r="H26" s="19"/>
      <c r="I26" s="19"/>
      <c r="J26" s="19"/>
    </row>
    <row r="27" spans="1:10" x14ac:dyDescent="0.2">
      <c r="A27" s="7" t="s">
        <v>30</v>
      </c>
      <c r="B27" s="12">
        <v>1226</v>
      </c>
      <c r="C27" s="17"/>
      <c r="D27" s="19"/>
      <c r="E27" s="19"/>
      <c r="F27" s="19"/>
      <c r="G27" s="19"/>
      <c r="H27" s="19"/>
      <c r="I27" s="19"/>
      <c r="J27" s="19"/>
    </row>
    <row r="28" spans="1:10" ht="25.5" x14ac:dyDescent="0.2">
      <c r="A28" s="7" t="s">
        <v>31</v>
      </c>
      <c r="B28" s="14">
        <v>1227</v>
      </c>
      <c r="C28" s="17"/>
      <c r="D28" s="19"/>
      <c r="E28" s="19"/>
      <c r="F28" s="19"/>
      <c r="G28" s="19"/>
      <c r="H28" s="19"/>
      <c r="I28" s="19"/>
      <c r="J28" s="19"/>
    </row>
    <row r="29" spans="1:10" ht="25.5" x14ac:dyDescent="0.2">
      <c r="A29" s="13" t="s">
        <v>32</v>
      </c>
      <c r="B29" s="14">
        <v>1300</v>
      </c>
      <c r="C29" s="19">
        <v>0</v>
      </c>
      <c r="D29" s="19">
        <v>1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F29" sqref="F29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339</v>
      </c>
      <c r="D11" s="15">
        <f t="shared" si="0"/>
        <v>13895</v>
      </c>
      <c r="E11" s="15">
        <f t="shared" si="0"/>
        <v>12023</v>
      </c>
      <c r="F11" s="15">
        <f t="shared" si="0"/>
        <v>5177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32</v>
      </c>
      <c r="D12" s="9">
        <v>7935</v>
      </c>
      <c r="E12" s="9">
        <v>7112</v>
      </c>
      <c r="F12" s="9">
        <v>4078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307</v>
      </c>
      <c r="D15" s="15">
        <f t="shared" si="1"/>
        <v>5960</v>
      </c>
      <c r="E15" s="15">
        <f t="shared" si="1"/>
        <v>4911</v>
      </c>
      <c r="F15" s="15">
        <f t="shared" si="1"/>
        <v>1099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62</v>
      </c>
      <c r="D16" s="15">
        <f t="shared" ref="D16:J16" si="2">SUM(D17:D20)</f>
        <v>594</v>
      </c>
      <c r="E16" s="15">
        <f t="shared" si="2"/>
        <v>276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20</v>
      </c>
      <c r="D17" s="9">
        <v>141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>
        <v>16</v>
      </c>
      <c r="D18" s="9">
        <v>130</v>
      </c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>
        <v>26</v>
      </c>
      <c r="D19" s="9">
        <v>323</v>
      </c>
      <c r="E19" s="9">
        <v>276</v>
      </c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245</v>
      </c>
      <c r="D21" s="15">
        <f t="shared" ref="D21:J21" si="3">SUM(D22:D28)</f>
        <v>5366</v>
      </c>
      <c r="E21" s="15">
        <f t="shared" si="3"/>
        <v>4635</v>
      </c>
      <c r="F21" s="15">
        <f t="shared" si="3"/>
        <v>1099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184</v>
      </c>
      <c r="D22" s="9">
        <v>2075</v>
      </c>
      <c r="E22" s="9">
        <v>1751</v>
      </c>
      <c r="F22" s="9">
        <v>249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14</v>
      </c>
      <c r="D23" s="9">
        <v>3150</v>
      </c>
      <c r="E23" s="9">
        <v>2762</v>
      </c>
      <c r="F23" s="9">
        <v>846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47</v>
      </c>
      <c r="D28" s="9">
        <v>141</v>
      </c>
      <c r="E28" s="9">
        <v>122</v>
      </c>
      <c r="F28" s="9">
        <v>4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Normal="100" zoomScaleSheetLayoutView="100" workbookViewId="0">
      <selection activeCell="F18" sqref="F18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200</v>
      </c>
      <c r="D11" s="15">
        <f t="shared" si="0"/>
        <v>17466</v>
      </c>
      <c r="E11" s="15">
        <f t="shared" si="0"/>
        <v>12978</v>
      </c>
      <c r="F11" s="15">
        <f t="shared" si="0"/>
        <v>6011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15</v>
      </c>
      <c r="D12" s="9">
        <v>3009</v>
      </c>
      <c r="E12" s="9">
        <v>2248</v>
      </c>
      <c r="F12" s="9">
        <v>983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>
        <v>15</v>
      </c>
      <c r="D13" s="9">
        <v>3009</v>
      </c>
      <c r="E13" s="9">
        <v>2248</v>
      </c>
      <c r="F13" s="9">
        <v>983</v>
      </c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185</v>
      </c>
      <c r="D15" s="15">
        <f t="shared" si="1"/>
        <v>14457</v>
      </c>
      <c r="E15" s="15">
        <f t="shared" si="1"/>
        <v>10730</v>
      </c>
      <c r="F15" s="15">
        <f t="shared" si="1"/>
        <v>5028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54</v>
      </c>
      <c r="D16" s="15">
        <f t="shared" ref="D16:J16" si="2">SUM(D17:D20)</f>
        <v>499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54</v>
      </c>
      <c r="D17" s="9">
        <v>499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131</v>
      </c>
      <c r="D21" s="15">
        <f t="shared" ref="D21:J21" si="3">SUM(D22:D28)</f>
        <v>13958</v>
      </c>
      <c r="E21" s="15">
        <f t="shared" si="3"/>
        <v>10730</v>
      </c>
      <c r="F21" s="15">
        <f t="shared" si="3"/>
        <v>5028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/>
      <c r="D22" s="9"/>
      <c r="E22" s="9"/>
      <c r="F22" s="9"/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50</v>
      </c>
      <c r="D23" s="9">
        <v>8320</v>
      </c>
      <c r="E23" s="9">
        <v>6474</v>
      </c>
      <c r="F23" s="9">
        <v>2874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81</v>
      </c>
      <c r="D28" s="9">
        <v>5638</v>
      </c>
      <c r="E28" s="9">
        <v>4256</v>
      </c>
      <c r="F28" s="9">
        <v>2154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F27" sqref="F27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361</v>
      </c>
      <c r="D11" s="15">
        <f t="shared" si="0"/>
        <v>54756</v>
      </c>
      <c r="E11" s="15">
        <f t="shared" si="0"/>
        <v>41972</v>
      </c>
      <c r="F11" s="15">
        <f t="shared" si="0"/>
        <v>20317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18</v>
      </c>
      <c r="D12" s="9">
        <v>5784</v>
      </c>
      <c r="E12" s="9">
        <v>4570</v>
      </c>
      <c r="F12" s="9">
        <v>2583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20">
        <v>18</v>
      </c>
      <c r="D13" s="20">
        <v>5784</v>
      </c>
      <c r="E13" s="20">
        <v>4570</v>
      </c>
      <c r="F13" s="20">
        <v>2583</v>
      </c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343</v>
      </c>
      <c r="D15" s="15">
        <f t="shared" si="1"/>
        <v>48972</v>
      </c>
      <c r="E15" s="15">
        <f t="shared" si="1"/>
        <v>37402</v>
      </c>
      <c r="F15" s="15">
        <f t="shared" si="1"/>
        <v>17734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80</v>
      </c>
      <c r="D16" s="15">
        <f t="shared" ref="D16:J16" si="2">SUM(D17:D20)</f>
        <v>280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70</v>
      </c>
      <c r="D17" s="9">
        <v>234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>
        <v>10</v>
      </c>
      <c r="D18" s="9">
        <v>46</v>
      </c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263</v>
      </c>
      <c r="D21" s="15">
        <f t="shared" ref="D21:J21" si="3">SUM(D22:D28)</f>
        <v>48692</v>
      </c>
      <c r="E21" s="15">
        <f t="shared" si="3"/>
        <v>37402</v>
      </c>
      <c r="F21" s="15">
        <f t="shared" si="3"/>
        <v>17734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/>
      <c r="D22" s="9"/>
      <c r="E22" s="9"/>
      <c r="F22" s="9"/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188</v>
      </c>
      <c r="D23" s="9">
        <v>44715</v>
      </c>
      <c r="E23" s="9">
        <v>34359</v>
      </c>
      <c r="F23" s="9">
        <v>16305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>
        <v>3</v>
      </c>
      <c r="D24" s="9">
        <v>679</v>
      </c>
      <c r="E24" s="9">
        <v>470</v>
      </c>
      <c r="F24" s="9">
        <v>84</v>
      </c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72</v>
      </c>
      <c r="D28" s="9">
        <v>3298</v>
      </c>
      <c r="E28" s="9">
        <v>2573</v>
      </c>
      <c r="F28" s="9">
        <v>1345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SheetLayoutView="100" workbookViewId="0">
      <selection activeCell="F13" sqref="F13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6">
        <f t="shared" ref="C11:J11" si="0">C12+C15+C29</f>
        <v>453</v>
      </c>
      <c r="D11" s="15">
        <f t="shared" si="0"/>
        <v>16462</v>
      </c>
      <c r="E11" s="15">
        <f t="shared" si="0"/>
        <v>11158</v>
      </c>
      <c r="F11" s="15">
        <f t="shared" si="0"/>
        <v>1842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17">
        <v>22</v>
      </c>
      <c r="D12" s="21">
        <v>4479</v>
      </c>
      <c r="E12" s="21">
        <v>3640</v>
      </c>
      <c r="F12" s="21">
        <v>855</v>
      </c>
      <c r="G12" s="21"/>
      <c r="H12" s="21"/>
      <c r="I12" s="21"/>
      <c r="J12" s="21"/>
    </row>
    <row r="13" spans="1:10" ht="25.5" x14ac:dyDescent="0.2">
      <c r="A13" s="6" t="s">
        <v>18</v>
      </c>
      <c r="B13" s="14">
        <v>1110</v>
      </c>
      <c r="C13" s="17"/>
      <c r="D13" s="21"/>
      <c r="E13" s="21"/>
      <c r="F13" s="21"/>
      <c r="G13" s="21"/>
      <c r="H13" s="21"/>
      <c r="I13" s="21"/>
      <c r="J13" s="21"/>
    </row>
    <row r="14" spans="1:10" ht="25.5" x14ac:dyDescent="0.2">
      <c r="A14" s="7" t="s">
        <v>19</v>
      </c>
      <c r="B14" s="14">
        <v>1111</v>
      </c>
      <c r="C14" s="17"/>
      <c r="D14" s="21"/>
      <c r="E14" s="21"/>
      <c r="F14" s="21"/>
      <c r="G14" s="21"/>
      <c r="H14" s="21"/>
      <c r="I14" s="21"/>
      <c r="J14" s="21"/>
    </row>
    <row r="15" spans="1:10" ht="38.25" x14ac:dyDescent="0.2">
      <c r="A15" s="4" t="s">
        <v>20</v>
      </c>
      <c r="B15" s="14">
        <v>1200</v>
      </c>
      <c r="C15" s="16">
        <f t="shared" ref="C15:J15" si="1">C16+C21</f>
        <v>430</v>
      </c>
      <c r="D15" s="15">
        <f t="shared" si="1"/>
        <v>11909</v>
      </c>
      <c r="E15" s="15">
        <f t="shared" si="1"/>
        <v>7465</v>
      </c>
      <c r="F15" s="15">
        <f t="shared" si="1"/>
        <v>987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6">
        <f>SUM(C17:C20)</f>
        <v>73</v>
      </c>
      <c r="D16" s="15">
        <f t="shared" ref="D16:J16" si="2">SUM(D17:D20)</f>
        <v>848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17">
        <v>52</v>
      </c>
      <c r="D17" s="21">
        <v>538</v>
      </c>
      <c r="E17" s="21"/>
      <c r="F17" s="21"/>
      <c r="G17" s="21"/>
      <c r="H17" s="21"/>
      <c r="I17" s="21"/>
      <c r="J17" s="21"/>
    </row>
    <row r="18" spans="1:10" x14ac:dyDescent="0.2">
      <c r="A18" s="6" t="s">
        <v>22</v>
      </c>
      <c r="B18" s="12">
        <v>1212</v>
      </c>
      <c r="C18" s="17">
        <v>21</v>
      </c>
      <c r="D18" s="21">
        <v>310</v>
      </c>
      <c r="E18" s="21"/>
      <c r="F18" s="21"/>
      <c r="G18" s="21"/>
      <c r="H18" s="21"/>
      <c r="I18" s="21"/>
      <c r="J18" s="21"/>
    </row>
    <row r="19" spans="1:10" x14ac:dyDescent="0.2">
      <c r="A19" s="6" t="s">
        <v>23</v>
      </c>
      <c r="B19" s="12">
        <v>1213</v>
      </c>
      <c r="C19" s="17"/>
      <c r="D19" s="21"/>
      <c r="E19" s="21"/>
      <c r="F19" s="21"/>
      <c r="G19" s="21"/>
      <c r="H19" s="21"/>
      <c r="I19" s="21"/>
      <c r="J19" s="21"/>
    </row>
    <row r="20" spans="1:10" x14ac:dyDescent="0.2">
      <c r="A20" s="6" t="s">
        <v>24</v>
      </c>
      <c r="B20" s="12">
        <v>1214</v>
      </c>
      <c r="C20" s="17"/>
      <c r="D20" s="21"/>
      <c r="E20" s="21"/>
      <c r="F20" s="21"/>
      <c r="G20" s="21"/>
      <c r="H20" s="21"/>
      <c r="I20" s="21"/>
      <c r="J20" s="21"/>
    </row>
    <row r="21" spans="1:10" ht="38.25" x14ac:dyDescent="0.2">
      <c r="A21" s="6" t="s">
        <v>34</v>
      </c>
      <c r="B21" s="14">
        <v>1220</v>
      </c>
      <c r="C21" s="16">
        <f>SUM(C22:C28)</f>
        <v>357</v>
      </c>
      <c r="D21" s="15">
        <f t="shared" ref="D21:J21" si="3">SUM(D22:D28)</f>
        <v>11061</v>
      </c>
      <c r="E21" s="15">
        <f t="shared" si="3"/>
        <v>7465</v>
      </c>
      <c r="F21" s="15">
        <f t="shared" si="3"/>
        <v>987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17">
        <v>300</v>
      </c>
      <c r="D22" s="21">
        <v>6386</v>
      </c>
      <c r="E22" s="21">
        <v>4213</v>
      </c>
      <c r="F22" s="21">
        <v>426</v>
      </c>
      <c r="G22" s="21"/>
      <c r="H22" s="21"/>
      <c r="I22" s="21"/>
      <c r="J22" s="21"/>
    </row>
    <row r="23" spans="1:10" x14ac:dyDescent="0.2">
      <c r="A23" s="7" t="s">
        <v>26</v>
      </c>
      <c r="B23" s="12">
        <v>1222</v>
      </c>
      <c r="C23" s="17">
        <v>18</v>
      </c>
      <c r="D23" s="21">
        <v>2844</v>
      </c>
      <c r="E23" s="21">
        <v>1971</v>
      </c>
      <c r="F23" s="21">
        <v>440</v>
      </c>
      <c r="G23" s="21"/>
      <c r="H23" s="21"/>
      <c r="I23" s="21"/>
      <c r="J23" s="21"/>
    </row>
    <row r="24" spans="1:10" x14ac:dyDescent="0.2">
      <c r="A24" s="7" t="s">
        <v>27</v>
      </c>
      <c r="B24" s="12">
        <v>1223</v>
      </c>
      <c r="C24" s="17"/>
      <c r="D24" s="21"/>
      <c r="E24" s="21"/>
      <c r="F24" s="21"/>
      <c r="G24" s="21"/>
      <c r="H24" s="21"/>
      <c r="I24" s="21"/>
      <c r="J24" s="21"/>
    </row>
    <row r="25" spans="1:10" x14ac:dyDescent="0.2">
      <c r="A25" s="7" t="s">
        <v>28</v>
      </c>
      <c r="B25" s="12">
        <v>1224</v>
      </c>
      <c r="C25" s="17"/>
      <c r="D25" s="21"/>
      <c r="E25" s="21"/>
      <c r="F25" s="21"/>
      <c r="G25" s="21"/>
      <c r="H25" s="21"/>
      <c r="I25" s="21"/>
      <c r="J25" s="21"/>
    </row>
    <row r="26" spans="1:10" x14ac:dyDescent="0.2">
      <c r="A26" s="7" t="s">
        <v>29</v>
      </c>
      <c r="B26" s="12">
        <v>1225</v>
      </c>
      <c r="C26" s="17"/>
      <c r="D26" s="21"/>
      <c r="E26" s="21"/>
      <c r="F26" s="21"/>
      <c r="G26" s="21"/>
      <c r="H26" s="21"/>
      <c r="I26" s="21"/>
      <c r="J26" s="21"/>
    </row>
    <row r="27" spans="1:10" x14ac:dyDescent="0.2">
      <c r="A27" s="7" t="s">
        <v>30</v>
      </c>
      <c r="B27" s="12">
        <v>1226</v>
      </c>
      <c r="C27" s="17"/>
      <c r="D27" s="21"/>
      <c r="E27" s="21"/>
      <c r="F27" s="21"/>
      <c r="G27" s="21"/>
      <c r="H27" s="21"/>
      <c r="I27" s="21"/>
      <c r="J27" s="21"/>
    </row>
    <row r="28" spans="1:10" ht="25.5" x14ac:dyDescent="0.2">
      <c r="A28" s="7" t="s">
        <v>31</v>
      </c>
      <c r="B28" s="14">
        <v>1227</v>
      </c>
      <c r="C28" s="17">
        <v>39</v>
      </c>
      <c r="D28" s="21">
        <v>1831</v>
      </c>
      <c r="E28" s="21">
        <v>1281</v>
      </c>
      <c r="F28" s="21">
        <v>121</v>
      </c>
      <c r="G28" s="21"/>
      <c r="H28" s="21"/>
      <c r="I28" s="21"/>
      <c r="J28" s="21"/>
    </row>
    <row r="29" spans="1:10" ht="25.5" x14ac:dyDescent="0.2">
      <c r="A29" s="13" t="s">
        <v>32</v>
      </c>
      <c r="B29" s="14">
        <v>1300</v>
      </c>
      <c r="C29" s="21">
        <v>1</v>
      </c>
      <c r="D29" s="21">
        <v>74</v>
      </c>
      <c r="E29" s="21">
        <v>53</v>
      </c>
      <c r="F29" s="21">
        <v>0</v>
      </c>
      <c r="G29" s="21"/>
      <c r="H29" s="21"/>
      <c r="I29" s="21"/>
      <c r="J29" s="21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topLeftCell="A4" zoomScaleNormal="100" zoomScaleSheetLayoutView="100" workbookViewId="0">
      <selection activeCell="F24" sqref="F24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176</v>
      </c>
      <c r="D11" s="15">
        <f t="shared" si="0"/>
        <v>21666</v>
      </c>
      <c r="E11" s="15">
        <f t="shared" si="0"/>
        <v>17481</v>
      </c>
      <c r="F11" s="15">
        <f t="shared" si="0"/>
        <v>8877</v>
      </c>
      <c r="G11" s="15">
        <f t="shared" si="0"/>
        <v>81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33</v>
      </c>
      <c r="D12" s="9">
        <v>9248</v>
      </c>
      <c r="E12" s="9">
        <v>7556</v>
      </c>
      <c r="F12" s="9">
        <v>4080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>
        <v>26</v>
      </c>
      <c r="D13" s="9">
        <v>7768</v>
      </c>
      <c r="E13" s="9">
        <v>6289</v>
      </c>
      <c r="F13" s="9">
        <v>3667</v>
      </c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>
        <v>26</v>
      </c>
      <c r="D14" s="9">
        <v>7768</v>
      </c>
      <c r="E14" s="9">
        <v>6289</v>
      </c>
      <c r="F14" s="9">
        <v>3667</v>
      </c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143</v>
      </c>
      <c r="D15" s="15">
        <f t="shared" si="1"/>
        <v>12418</v>
      </c>
      <c r="E15" s="15">
        <f t="shared" si="1"/>
        <v>9925</v>
      </c>
      <c r="F15" s="15">
        <f t="shared" si="1"/>
        <v>4797</v>
      </c>
      <c r="G15" s="15">
        <f t="shared" si="1"/>
        <v>81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69</v>
      </c>
      <c r="D16" s="15">
        <f t="shared" ref="D16:J16" si="2">SUM(D17:D20)</f>
        <v>533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54</v>
      </c>
      <c r="D17" s="9">
        <v>391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>
        <v>15</v>
      </c>
      <c r="D18" s="9">
        <v>142</v>
      </c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74</v>
      </c>
      <c r="D21" s="15">
        <f t="shared" ref="D21:J21" si="3">SUM(D22:D28)</f>
        <v>11885</v>
      </c>
      <c r="E21" s="15">
        <f t="shared" si="3"/>
        <v>9925</v>
      </c>
      <c r="F21" s="15">
        <f t="shared" si="3"/>
        <v>4797</v>
      </c>
      <c r="G21" s="15">
        <f t="shared" si="3"/>
        <v>81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30</v>
      </c>
      <c r="D22" s="9">
        <v>501</v>
      </c>
      <c r="E22" s="9">
        <v>383</v>
      </c>
      <c r="F22" s="9">
        <v>81</v>
      </c>
      <c r="G22" s="9">
        <v>81</v>
      </c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38</v>
      </c>
      <c r="D23" s="9">
        <v>9911</v>
      </c>
      <c r="E23" s="9">
        <v>8412</v>
      </c>
      <c r="F23" s="9">
        <v>4068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>
        <v>5</v>
      </c>
      <c r="D24" s="9">
        <v>1453</v>
      </c>
      <c r="E24" s="9">
        <v>1130</v>
      </c>
      <c r="F24" s="9">
        <v>648</v>
      </c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1</v>
      </c>
      <c r="D28" s="9">
        <v>20</v>
      </c>
      <c r="E28" s="9">
        <v>0</v>
      </c>
      <c r="F28" s="9"/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E17" sqref="E17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127</v>
      </c>
      <c r="D11" s="15">
        <f t="shared" si="0"/>
        <v>6917</v>
      </c>
      <c r="E11" s="15">
        <f t="shared" si="0"/>
        <v>6074</v>
      </c>
      <c r="F11" s="15">
        <f t="shared" si="0"/>
        <v>4575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17</v>
      </c>
      <c r="D12" s="9">
        <v>3977</v>
      </c>
      <c r="E12" s="9">
        <v>3816</v>
      </c>
      <c r="F12" s="9">
        <v>3039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101</v>
      </c>
      <c r="D15" s="15">
        <f t="shared" si="1"/>
        <v>2389</v>
      </c>
      <c r="E15" s="15">
        <f t="shared" si="1"/>
        <v>1785</v>
      </c>
      <c r="F15" s="15">
        <f t="shared" si="1"/>
        <v>1136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32</v>
      </c>
      <c r="D16" s="15">
        <f t="shared" ref="D16:J16" si="2">SUM(D17:D20)</f>
        <v>274</v>
      </c>
      <c r="E16" s="15">
        <f t="shared" si="2"/>
        <v>122</v>
      </c>
      <c r="F16" s="15">
        <f t="shared" si="2"/>
        <v>26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15</v>
      </c>
      <c r="D17" s="9">
        <v>76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>
        <v>9</v>
      </c>
      <c r="D18" s="9">
        <v>69</v>
      </c>
      <c r="E18" s="9">
        <v>2</v>
      </c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>
        <v>7</v>
      </c>
      <c r="D19" s="9">
        <v>98</v>
      </c>
      <c r="E19" s="9">
        <v>93</v>
      </c>
      <c r="F19" s="9">
        <v>23</v>
      </c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>
        <v>1</v>
      </c>
      <c r="D20" s="9">
        <v>31</v>
      </c>
      <c r="E20" s="9">
        <v>27</v>
      </c>
      <c r="F20" s="9">
        <v>3</v>
      </c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69</v>
      </c>
      <c r="D21" s="15">
        <f t="shared" ref="D21:J21" si="3">SUM(D22:D28)</f>
        <v>2115</v>
      </c>
      <c r="E21" s="15">
        <f t="shared" si="3"/>
        <v>1663</v>
      </c>
      <c r="F21" s="15">
        <f t="shared" si="3"/>
        <v>1110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23</v>
      </c>
      <c r="D22" s="9">
        <v>326</v>
      </c>
      <c r="E22" s="9">
        <v>247</v>
      </c>
      <c r="F22" s="9">
        <v>95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6</v>
      </c>
      <c r="D23" s="9">
        <v>1627</v>
      </c>
      <c r="E23" s="9">
        <v>1284</v>
      </c>
      <c r="F23" s="9">
        <v>946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40</v>
      </c>
      <c r="D28" s="9">
        <v>162</v>
      </c>
      <c r="E28" s="9">
        <v>132</v>
      </c>
      <c r="F28" s="9">
        <v>69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>
        <v>9</v>
      </c>
      <c r="D29" s="9">
        <v>551</v>
      </c>
      <c r="E29" s="9">
        <v>473</v>
      </c>
      <c r="F29" s="9">
        <v>400</v>
      </c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Normal="100" zoomScaleSheetLayoutView="100" workbookViewId="0">
      <selection activeCell="E13" sqref="E13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119</v>
      </c>
      <c r="D11" s="15">
        <f t="shared" si="0"/>
        <v>10171</v>
      </c>
      <c r="E11" s="15">
        <f t="shared" si="0"/>
        <v>9366</v>
      </c>
      <c r="F11" s="15">
        <f t="shared" si="0"/>
        <v>5265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18</v>
      </c>
      <c r="D12" s="9">
        <v>3349</v>
      </c>
      <c r="E12" s="9">
        <v>3143</v>
      </c>
      <c r="F12" s="9">
        <v>1794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>
        <v>8</v>
      </c>
      <c r="D14" s="9">
        <v>1903</v>
      </c>
      <c r="E14" s="9">
        <v>1824</v>
      </c>
      <c r="F14" s="9">
        <v>890</v>
      </c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101</v>
      </c>
      <c r="D15" s="15">
        <f t="shared" si="1"/>
        <v>6822</v>
      </c>
      <c r="E15" s="15">
        <f t="shared" si="1"/>
        <v>6223</v>
      </c>
      <c r="F15" s="15">
        <f t="shared" si="1"/>
        <v>3471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0</v>
      </c>
      <c r="D16" s="15">
        <f t="shared" ref="D16:J16" si="2">SUM(D17:D20)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/>
      <c r="D17" s="9"/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101</v>
      </c>
      <c r="D21" s="15">
        <f t="shared" ref="D21:J21" si="3">SUM(D22:D28)</f>
        <v>6822</v>
      </c>
      <c r="E21" s="15">
        <f t="shared" si="3"/>
        <v>6223</v>
      </c>
      <c r="F21" s="15">
        <f t="shared" si="3"/>
        <v>3471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29</v>
      </c>
      <c r="D22" s="9">
        <v>716</v>
      </c>
      <c r="E22" s="9">
        <v>703</v>
      </c>
      <c r="F22" s="9">
        <v>257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11</v>
      </c>
      <c r="D23" s="9">
        <v>1261</v>
      </c>
      <c r="E23" s="9">
        <v>1031</v>
      </c>
      <c r="F23" s="9">
        <v>509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>
        <v>14</v>
      </c>
      <c r="D24" s="9">
        <v>3655</v>
      </c>
      <c r="E24" s="9">
        <v>3473</v>
      </c>
      <c r="F24" s="9">
        <v>2234</v>
      </c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>
        <v>2</v>
      </c>
      <c r="D26" s="9">
        <v>10</v>
      </c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45</v>
      </c>
      <c r="D28" s="9">
        <v>1180</v>
      </c>
      <c r="E28" s="9">
        <v>1016</v>
      </c>
      <c r="F28" s="9">
        <v>471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workbookViewId="0">
      <selection activeCell="E13" sqref="E13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6">
        <f>C12+C15+C29</f>
        <v>214.9</v>
      </c>
      <c r="D11" s="16">
        <f>D12+D15+D29</f>
        <v>11684.75</v>
      </c>
      <c r="E11" s="16">
        <f t="shared" ref="E11:J11" si="0">E12+E15+E29</f>
        <v>10454.09</v>
      </c>
      <c r="F11" s="16">
        <f t="shared" si="0"/>
        <v>4163.3799999999992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</row>
    <row r="12" spans="1:10" x14ac:dyDescent="0.2">
      <c r="A12" s="3" t="s">
        <v>17</v>
      </c>
      <c r="B12" s="5">
        <v>1100</v>
      </c>
      <c r="C12" s="17">
        <v>40.1</v>
      </c>
      <c r="D12" s="17">
        <v>7664</v>
      </c>
      <c r="E12" s="17">
        <v>7025</v>
      </c>
      <c r="F12" s="17">
        <v>2820</v>
      </c>
      <c r="G12" s="17"/>
      <c r="H12" s="17"/>
      <c r="I12" s="17"/>
      <c r="J12" s="17"/>
    </row>
    <row r="13" spans="1:10" ht="25.5" x14ac:dyDescent="0.2">
      <c r="A13" s="6" t="s">
        <v>18</v>
      </c>
      <c r="B13" s="14">
        <v>1110</v>
      </c>
      <c r="C13" s="17">
        <v>1.7</v>
      </c>
      <c r="D13" s="17">
        <v>108</v>
      </c>
      <c r="E13" s="17">
        <v>99</v>
      </c>
      <c r="F13" s="17">
        <v>9</v>
      </c>
      <c r="G13" s="17"/>
      <c r="H13" s="17"/>
      <c r="I13" s="17"/>
      <c r="J13" s="17"/>
    </row>
    <row r="14" spans="1:10" ht="25.5" x14ac:dyDescent="0.2">
      <c r="A14" s="7" t="s">
        <v>19</v>
      </c>
      <c r="B14" s="14">
        <v>1111</v>
      </c>
      <c r="C14" s="17"/>
      <c r="D14" s="17"/>
      <c r="E14" s="17"/>
      <c r="F14" s="17"/>
      <c r="G14" s="17"/>
      <c r="H14" s="17"/>
      <c r="I14" s="17"/>
      <c r="J14" s="17"/>
    </row>
    <row r="15" spans="1:10" ht="38.25" x14ac:dyDescent="0.2">
      <c r="A15" s="4" t="s">
        <v>20</v>
      </c>
      <c r="B15" s="14">
        <v>1200</v>
      </c>
      <c r="C15" s="16">
        <f t="shared" ref="C15:J15" si="1">C16+C21</f>
        <v>170.9</v>
      </c>
      <c r="D15" s="16">
        <f t="shared" si="1"/>
        <v>3773.71</v>
      </c>
      <c r="E15" s="16">
        <f t="shared" si="1"/>
        <v>3225.05</v>
      </c>
      <c r="F15" s="16">
        <f t="shared" si="1"/>
        <v>1299.23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</row>
    <row r="16" spans="1:10" ht="25.5" x14ac:dyDescent="0.2">
      <c r="A16" s="6" t="s">
        <v>33</v>
      </c>
      <c r="B16" s="14">
        <v>1210</v>
      </c>
      <c r="C16" s="16">
        <f>SUM(C17:C20)</f>
        <v>40.5</v>
      </c>
      <c r="D16" s="16">
        <f t="shared" ref="D16:J16" si="2">SUM(D17:D20)</f>
        <v>659.71</v>
      </c>
      <c r="E16" s="16">
        <f t="shared" si="2"/>
        <v>477</v>
      </c>
      <c r="F16" s="16">
        <f t="shared" si="2"/>
        <v>198.23000000000002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</row>
    <row r="17" spans="1:13" x14ac:dyDescent="0.2">
      <c r="A17" s="6" t="s">
        <v>21</v>
      </c>
      <c r="B17" s="5">
        <v>1211</v>
      </c>
      <c r="C17" s="17">
        <v>8.8000000000000007</v>
      </c>
      <c r="D17" s="17">
        <v>30</v>
      </c>
      <c r="E17" s="17"/>
      <c r="F17" s="17"/>
      <c r="G17" s="17"/>
      <c r="H17" s="17"/>
      <c r="I17" s="17"/>
      <c r="J17" s="17"/>
    </row>
    <row r="18" spans="1:13" x14ac:dyDescent="0.2">
      <c r="A18" s="6" t="s">
        <v>22</v>
      </c>
      <c r="B18" s="12">
        <v>1212</v>
      </c>
      <c r="C18" s="17">
        <v>7.6</v>
      </c>
      <c r="D18" s="17">
        <v>86</v>
      </c>
      <c r="E18" s="17"/>
      <c r="F18" s="17"/>
      <c r="G18" s="17"/>
      <c r="H18" s="17"/>
      <c r="I18" s="17"/>
      <c r="J18" s="17"/>
    </row>
    <row r="19" spans="1:13" x14ac:dyDescent="0.2">
      <c r="A19" s="6" t="s">
        <v>23</v>
      </c>
      <c r="B19" s="12">
        <v>1213</v>
      </c>
      <c r="C19" s="17">
        <v>12</v>
      </c>
      <c r="D19" s="17">
        <v>185</v>
      </c>
      <c r="E19" s="17">
        <v>161</v>
      </c>
      <c r="F19" s="17">
        <v>90</v>
      </c>
      <c r="G19" s="17"/>
      <c r="H19" s="17"/>
      <c r="I19" s="17"/>
      <c r="J19" s="17"/>
    </row>
    <row r="20" spans="1:13" x14ac:dyDescent="0.2">
      <c r="A20" s="6" t="s">
        <v>24</v>
      </c>
      <c r="B20" s="12">
        <v>1214</v>
      </c>
      <c r="C20" s="17">
        <v>12.1</v>
      </c>
      <c r="D20" s="17">
        <v>358.71</v>
      </c>
      <c r="E20" s="17">
        <v>316</v>
      </c>
      <c r="F20" s="17">
        <v>108.23</v>
      </c>
      <c r="G20" s="17"/>
      <c r="H20" s="17"/>
      <c r="I20" s="17"/>
      <c r="J20" s="17"/>
    </row>
    <row r="21" spans="1:13" ht="38.25" x14ac:dyDescent="0.2">
      <c r="A21" s="6" t="s">
        <v>34</v>
      </c>
      <c r="B21" s="14">
        <v>1220</v>
      </c>
      <c r="C21" s="16">
        <f>SUM(C22:C28)</f>
        <v>130.4</v>
      </c>
      <c r="D21" s="16">
        <f t="shared" ref="D21:J21" si="3">SUM(D22:D28)</f>
        <v>3114</v>
      </c>
      <c r="E21" s="16">
        <f t="shared" si="3"/>
        <v>2748.05</v>
      </c>
      <c r="F21" s="16">
        <f t="shared" si="3"/>
        <v>1101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</row>
    <row r="22" spans="1:13" x14ac:dyDescent="0.2">
      <c r="A22" s="7" t="s">
        <v>25</v>
      </c>
      <c r="B22" s="5">
        <v>1221</v>
      </c>
      <c r="C22" s="17">
        <v>119.4</v>
      </c>
      <c r="D22" s="17">
        <v>2096</v>
      </c>
      <c r="E22" s="17">
        <v>1833.05</v>
      </c>
      <c r="F22" s="17">
        <v>519</v>
      </c>
      <c r="G22" s="17"/>
      <c r="H22" s="17"/>
      <c r="I22" s="17"/>
      <c r="J22" s="17"/>
    </row>
    <row r="23" spans="1:13" x14ac:dyDescent="0.2">
      <c r="A23" s="7" t="s">
        <v>26</v>
      </c>
      <c r="B23" s="12">
        <v>1222</v>
      </c>
      <c r="C23" s="17"/>
      <c r="D23" s="17"/>
      <c r="E23" s="17"/>
      <c r="F23" s="17"/>
      <c r="G23" s="17"/>
      <c r="H23" s="17"/>
      <c r="I23" s="17"/>
      <c r="J23" s="17"/>
    </row>
    <row r="24" spans="1:13" x14ac:dyDescent="0.2">
      <c r="A24" s="7" t="s">
        <v>27</v>
      </c>
      <c r="B24" s="12">
        <v>1223</v>
      </c>
      <c r="C24" s="17">
        <v>1.4</v>
      </c>
      <c r="D24" s="17">
        <v>542</v>
      </c>
      <c r="E24" s="17">
        <v>488</v>
      </c>
      <c r="F24" s="17">
        <v>420</v>
      </c>
      <c r="G24" s="17"/>
      <c r="H24" s="17"/>
      <c r="I24" s="17"/>
      <c r="J24" s="17"/>
    </row>
    <row r="25" spans="1:13" x14ac:dyDescent="0.2">
      <c r="A25" s="7" t="s">
        <v>28</v>
      </c>
      <c r="B25" s="12">
        <v>1224</v>
      </c>
      <c r="C25" s="17"/>
      <c r="D25" s="17"/>
      <c r="E25" s="17"/>
      <c r="F25" s="17"/>
      <c r="G25" s="17"/>
      <c r="H25" s="17"/>
      <c r="I25" s="17"/>
      <c r="J25" s="17"/>
    </row>
    <row r="26" spans="1:13" x14ac:dyDescent="0.2">
      <c r="A26" s="7" t="s">
        <v>29</v>
      </c>
      <c r="B26" s="12">
        <v>1225</v>
      </c>
      <c r="C26" s="17"/>
      <c r="D26" s="17"/>
      <c r="E26" s="17"/>
      <c r="F26" s="17"/>
      <c r="G26" s="17"/>
      <c r="H26" s="17"/>
      <c r="I26" s="17"/>
      <c r="J26" s="17"/>
    </row>
    <row r="27" spans="1:13" x14ac:dyDescent="0.2">
      <c r="A27" s="7" t="s">
        <v>30</v>
      </c>
      <c r="B27" s="12">
        <v>1226</v>
      </c>
      <c r="C27" s="17"/>
      <c r="D27" s="17"/>
      <c r="E27" s="17"/>
      <c r="F27" s="17"/>
      <c r="G27" s="17"/>
      <c r="H27" s="17"/>
      <c r="I27" s="17"/>
      <c r="J27" s="17"/>
    </row>
    <row r="28" spans="1:13" ht="25.5" x14ac:dyDescent="0.2">
      <c r="A28" s="7" t="s">
        <v>31</v>
      </c>
      <c r="B28" s="14">
        <v>1227</v>
      </c>
      <c r="C28" s="17">
        <v>9.6</v>
      </c>
      <c r="D28" s="17">
        <v>476</v>
      </c>
      <c r="E28" s="17">
        <v>427</v>
      </c>
      <c r="F28" s="17">
        <v>162</v>
      </c>
      <c r="G28" s="17"/>
      <c r="H28" s="17"/>
      <c r="I28" s="17"/>
      <c r="J28" s="17"/>
    </row>
    <row r="29" spans="1:13" ht="25.5" x14ac:dyDescent="0.2">
      <c r="A29" s="13" t="s">
        <v>32</v>
      </c>
      <c r="B29" s="14">
        <v>1300</v>
      </c>
      <c r="C29" s="17">
        <v>3.9</v>
      </c>
      <c r="D29" s="17">
        <v>247.04</v>
      </c>
      <c r="E29" s="17">
        <v>204.04</v>
      </c>
      <c r="F29" s="17">
        <v>44.15</v>
      </c>
      <c r="G29" s="17"/>
      <c r="H29" s="17"/>
      <c r="I29" s="17"/>
      <c r="J29" s="17"/>
      <c r="K29" s="22"/>
      <c r="L29" s="22"/>
      <c r="M29" s="22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SheetLayoutView="100" workbookViewId="0">
      <selection activeCell="D12" sqref="D12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6">
        <f t="shared" ref="C11:J11" si="0">C12+C15+C29</f>
        <v>392</v>
      </c>
      <c r="D11" s="15">
        <f t="shared" si="0"/>
        <v>12529</v>
      </c>
      <c r="E11" s="15">
        <f t="shared" si="0"/>
        <v>10878</v>
      </c>
      <c r="F11" s="15">
        <f t="shared" si="0"/>
        <v>3438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17">
        <v>32</v>
      </c>
      <c r="D12" s="9">
        <v>7503</v>
      </c>
      <c r="E12" s="9">
        <v>6808</v>
      </c>
      <c r="F12" s="9">
        <v>2577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17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17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6">
        <f t="shared" ref="C15:J15" si="1">C16+C21</f>
        <v>357</v>
      </c>
      <c r="D15" s="15">
        <f t="shared" si="1"/>
        <v>4967</v>
      </c>
      <c r="E15" s="15">
        <f t="shared" si="1"/>
        <v>4011</v>
      </c>
      <c r="F15" s="15">
        <f t="shared" si="1"/>
        <v>851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6">
        <f>SUM(C17:C20)</f>
        <v>79</v>
      </c>
      <c r="D16" s="15">
        <f t="shared" ref="D16:J16" si="2">SUM(D17:D20)</f>
        <v>725</v>
      </c>
      <c r="E16" s="15">
        <f t="shared" si="2"/>
        <v>238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17">
        <v>34</v>
      </c>
      <c r="D17" s="9">
        <v>270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17">
        <v>19</v>
      </c>
      <c r="D18" s="9">
        <v>207</v>
      </c>
      <c r="E18" s="9">
        <v>11</v>
      </c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17">
        <v>26</v>
      </c>
      <c r="D19" s="9">
        <v>248</v>
      </c>
      <c r="E19" s="9">
        <v>227</v>
      </c>
      <c r="F19" s="9">
        <v>0</v>
      </c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17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6">
        <f>SUM(C22:C28)</f>
        <v>278</v>
      </c>
      <c r="D21" s="15">
        <f t="shared" ref="D21:J21" si="3">SUM(D22:D28)</f>
        <v>4242</v>
      </c>
      <c r="E21" s="15">
        <f t="shared" si="3"/>
        <v>3773</v>
      </c>
      <c r="F21" s="15">
        <f t="shared" si="3"/>
        <v>851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17">
        <v>231</v>
      </c>
      <c r="D22" s="9">
        <v>2422</v>
      </c>
      <c r="E22" s="9">
        <v>2154</v>
      </c>
      <c r="F22" s="9">
        <v>172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17">
        <v>7</v>
      </c>
      <c r="D23" s="9">
        <v>1618</v>
      </c>
      <c r="E23" s="9">
        <v>1440</v>
      </c>
      <c r="F23" s="9">
        <v>677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17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17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17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17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17">
        <v>40</v>
      </c>
      <c r="D28" s="9">
        <v>202</v>
      </c>
      <c r="E28" s="9">
        <v>179</v>
      </c>
      <c r="F28" s="9">
        <v>2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>
        <v>3</v>
      </c>
      <c r="D29" s="9">
        <v>59</v>
      </c>
      <c r="E29" s="9">
        <v>59</v>
      </c>
      <c r="F29" s="9">
        <v>10</v>
      </c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E17" sqref="E17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119</v>
      </c>
      <c r="D11" s="15">
        <f t="shared" si="0"/>
        <v>7489</v>
      </c>
      <c r="E11" s="15">
        <f t="shared" si="0"/>
        <v>6061</v>
      </c>
      <c r="F11" s="15">
        <f t="shared" si="0"/>
        <v>2687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15</v>
      </c>
      <c r="D12" s="9">
        <v>4064</v>
      </c>
      <c r="E12" s="9">
        <v>3557</v>
      </c>
      <c r="F12" s="9">
        <v>1920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103</v>
      </c>
      <c r="D15" s="15">
        <f t="shared" si="1"/>
        <v>3253</v>
      </c>
      <c r="E15" s="15">
        <f t="shared" si="1"/>
        <v>2376</v>
      </c>
      <c r="F15" s="15">
        <f t="shared" si="1"/>
        <v>767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39</v>
      </c>
      <c r="D16" s="15">
        <f t="shared" ref="D16:J16" si="2">SUM(D17:D20)</f>
        <v>176</v>
      </c>
      <c r="E16" s="15">
        <f t="shared" si="2"/>
        <v>31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21</v>
      </c>
      <c r="D17" s="9">
        <v>41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>
        <v>11</v>
      </c>
      <c r="D18" s="9">
        <v>81</v>
      </c>
      <c r="E18" s="9">
        <v>4</v>
      </c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>
        <v>7</v>
      </c>
      <c r="D19" s="9">
        <v>54</v>
      </c>
      <c r="E19" s="9">
        <v>27</v>
      </c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64</v>
      </c>
      <c r="D21" s="15">
        <f t="shared" ref="D21:J21" si="3">SUM(D22:D28)</f>
        <v>3077</v>
      </c>
      <c r="E21" s="15">
        <f t="shared" si="3"/>
        <v>2345</v>
      </c>
      <c r="F21" s="15">
        <f t="shared" si="3"/>
        <v>767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55</v>
      </c>
      <c r="D22" s="9">
        <v>1149</v>
      </c>
      <c r="E22" s="9">
        <v>762</v>
      </c>
      <c r="F22" s="9">
        <v>209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9</v>
      </c>
      <c r="D23" s="9">
        <v>1928</v>
      </c>
      <c r="E23" s="9">
        <v>1583</v>
      </c>
      <c r="F23" s="9">
        <v>558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0</v>
      </c>
      <c r="D28" s="9">
        <v>0</v>
      </c>
      <c r="E28" s="9">
        <v>0</v>
      </c>
      <c r="F28" s="9">
        <v>0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>
        <v>1</v>
      </c>
      <c r="D29" s="9">
        <v>172</v>
      </c>
      <c r="E29" s="9">
        <v>128</v>
      </c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SheetLayoutView="100" workbookViewId="0">
      <selection activeCell="F17" sqref="F17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6">
        <f t="shared" ref="C11:J11" si="0">C12+C15+C29</f>
        <v>183</v>
      </c>
      <c r="D11" s="15">
        <f t="shared" si="0"/>
        <v>9667</v>
      </c>
      <c r="E11" s="15">
        <f t="shared" si="0"/>
        <v>8763</v>
      </c>
      <c r="F11" s="15">
        <f t="shared" si="0"/>
        <v>3430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17">
        <v>35</v>
      </c>
      <c r="D12" s="9">
        <v>6052</v>
      </c>
      <c r="E12" s="9">
        <v>5738</v>
      </c>
      <c r="F12" s="9">
        <v>2458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17">
        <v>17</v>
      </c>
      <c r="D13" s="9">
        <v>3496</v>
      </c>
      <c r="E13" s="9">
        <v>3300</v>
      </c>
      <c r="F13" s="9">
        <v>1624</v>
      </c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17">
        <v>15</v>
      </c>
      <c r="D14" s="9">
        <v>3372</v>
      </c>
      <c r="E14" s="9">
        <v>3194</v>
      </c>
      <c r="F14" s="9">
        <v>1562</v>
      </c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6">
        <f t="shared" ref="C15:J15" si="1">C16+C21</f>
        <v>148</v>
      </c>
      <c r="D15" s="15">
        <f t="shared" si="1"/>
        <v>3615</v>
      </c>
      <c r="E15" s="15">
        <f t="shared" si="1"/>
        <v>3025</v>
      </c>
      <c r="F15" s="15">
        <f t="shared" si="1"/>
        <v>972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6">
        <f>SUM(C17:C20)</f>
        <v>34</v>
      </c>
      <c r="D16" s="15">
        <f t="shared" ref="D16:J16" si="2">SUM(D17:D20)</f>
        <v>325</v>
      </c>
      <c r="E16" s="15">
        <f t="shared" si="2"/>
        <v>118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17">
        <v>18</v>
      </c>
      <c r="D17" s="9">
        <v>100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17">
        <v>7</v>
      </c>
      <c r="D18" s="9">
        <v>75</v>
      </c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17">
        <v>9</v>
      </c>
      <c r="D19" s="9">
        <v>150</v>
      </c>
      <c r="E19" s="9">
        <v>118</v>
      </c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17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6">
        <f>SUM(C22:C28)</f>
        <v>114</v>
      </c>
      <c r="D21" s="15">
        <f t="shared" ref="D21:J21" si="3">SUM(D22:D28)</f>
        <v>3290</v>
      </c>
      <c r="E21" s="15">
        <f t="shared" si="3"/>
        <v>2907</v>
      </c>
      <c r="F21" s="15">
        <f t="shared" si="3"/>
        <v>972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17">
        <v>88</v>
      </c>
      <c r="D22" s="9">
        <v>1212</v>
      </c>
      <c r="E22" s="9">
        <v>1065</v>
      </c>
      <c r="F22" s="9">
        <v>225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17">
        <v>8</v>
      </c>
      <c r="D23" s="9">
        <v>1988</v>
      </c>
      <c r="E23" s="9">
        <v>1798</v>
      </c>
      <c r="F23" s="9">
        <v>747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17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17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17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17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17">
        <v>18</v>
      </c>
      <c r="D28" s="9">
        <v>90</v>
      </c>
      <c r="E28" s="9">
        <v>44</v>
      </c>
      <c r="F28" s="9">
        <v>0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17">
        <v>0</v>
      </c>
      <c r="D29" s="9">
        <v>0</v>
      </c>
      <c r="E29" s="9">
        <v>0</v>
      </c>
      <c r="F29" s="9">
        <v>0</v>
      </c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F15" sqref="F15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166</v>
      </c>
      <c r="D11" s="15">
        <f t="shared" si="0"/>
        <v>8428</v>
      </c>
      <c r="E11" s="15">
        <f t="shared" si="0"/>
        <v>7058</v>
      </c>
      <c r="F11" s="15">
        <f t="shared" si="0"/>
        <v>1737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55</v>
      </c>
      <c r="D12" s="9">
        <v>6676</v>
      </c>
      <c r="E12" s="9">
        <v>5835</v>
      </c>
      <c r="F12" s="9">
        <v>1473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>
        <v>25</v>
      </c>
      <c r="D13" s="9">
        <v>2512</v>
      </c>
      <c r="E13" s="9">
        <v>2182</v>
      </c>
      <c r="F13" s="9">
        <v>1033</v>
      </c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>
        <v>0</v>
      </c>
      <c r="F14" s="9">
        <v>0</v>
      </c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111</v>
      </c>
      <c r="D15" s="15">
        <f t="shared" si="1"/>
        <v>1752</v>
      </c>
      <c r="E15" s="15">
        <f t="shared" si="1"/>
        <v>1223</v>
      </c>
      <c r="F15" s="15">
        <f t="shared" si="1"/>
        <v>264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51</v>
      </c>
      <c r="D16" s="15">
        <f t="shared" ref="D16:J16" si="2">SUM(D17:D20)</f>
        <v>238</v>
      </c>
      <c r="E16" s="15">
        <f t="shared" si="2"/>
        <v>19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17</v>
      </c>
      <c r="D17" s="9">
        <v>46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>
        <v>26</v>
      </c>
      <c r="D18" s="9">
        <v>134</v>
      </c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>
        <v>8</v>
      </c>
      <c r="D19" s="9">
        <v>58</v>
      </c>
      <c r="E19" s="9">
        <v>19</v>
      </c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60</v>
      </c>
      <c r="D21" s="15">
        <f t="shared" ref="D21:J21" si="3">SUM(D22:D28)</f>
        <v>1514</v>
      </c>
      <c r="E21" s="15">
        <f t="shared" si="3"/>
        <v>1204</v>
      </c>
      <c r="F21" s="15">
        <f t="shared" si="3"/>
        <v>264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40</v>
      </c>
      <c r="D22" s="9">
        <v>933</v>
      </c>
      <c r="E22" s="9">
        <v>726</v>
      </c>
      <c r="F22" s="9">
        <v>152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2</v>
      </c>
      <c r="D23" s="9">
        <v>272</v>
      </c>
      <c r="E23" s="9">
        <v>261</v>
      </c>
      <c r="F23" s="9">
        <v>87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18</v>
      </c>
      <c r="D28" s="9">
        <v>309</v>
      </c>
      <c r="E28" s="9">
        <v>217</v>
      </c>
      <c r="F28" s="9">
        <v>25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D12" sqref="D12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256" width="9.140625" style="8"/>
    <col min="257" max="257" width="42.85546875" style="8" customWidth="1"/>
    <col min="258" max="258" width="7.85546875" style="8" customWidth="1"/>
    <col min="259" max="259" width="11.140625" style="8" customWidth="1"/>
    <col min="260" max="260" width="13.85546875" style="8" customWidth="1"/>
    <col min="261" max="261" width="11.85546875" style="8" customWidth="1"/>
    <col min="262" max="262" width="10.140625" style="8" customWidth="1"/>
    <col min="263" max="263" width="10.7109375" style="8" customWidth="1"/>
    <col min="264" max="264" width="11.5703125" style="8" customWidth="1"/>
    <col min="265" max="265" width="11.140625" style="8" customWidth="1"/>
    <col min="266" max="266" width="10.140625" style="8" customWidth="1"/>
    <col min="267" max="512" width="9.140625" style="8"/>
    <col min="513" max="513" width="42.85546875" style="8" customWidth="1"/>
    <col min="514" max="514" width="7.85546875" style="8" customWidth="1"/>
    <col min="515" max="515" width="11.140625" style="8" customWidth="1"/>
    <col min="516" max="516" width="13.85546875" style="8" customWidth="1"/>
    <col min="517" max="517" width="11.85546875" style="8" customWidth="1"/>
    <col min="518" max="518" width="10.140625" style="8" customWidth="1"/>
    <col min="519" max="519" width="10.7109375" style="8" customWidth="1"/>
    <col min="520" max="520" width="11.5703125" style="8" customWidth="1"/>
    <col min="521" max="521" width="11.140625" style="8" customWidth="1"/>
    <col min="522" max="522" width="10.140625" style="8" customWidth="1"/>
    <col min="523" max="768" width="9.140625" style="8"/>
    <col min="769" max="769" width="42.85546875" style="8" customWidth="1"/>
    <col min="770" max="770" width="7.85546875" style="8" customWidth="1"/>
    <col min="771" max="771" width="11.140625" style="8" customWidth="1"/>
    <col min="772" max="772" width="13.85546875" style="8" customWidth="1"/>
    <col min="773" max="773" width="11.85546875" style="8" customWidth="1"/>
    <col min="774" max="774" width="10.140625" style="8" customWidth="1"/>
    <col min="775" max="775" width="10.7109375" style="8" customWidth="1"/>
    <col min="776" max="776" width="11.5703125" style="8" customWidth="1"/>
    <col min="777" max="777" width="11.140625" style="8" customWidth="1"/>
    <col min="778" max="778" width="10.140625" style="8" customWidth="1"/>
    <col min="779" max="1024" width="9.140625" style="8"/>
    <col min="1025" max="1025" width="42.85546875" style="8" customWidth="1"/>
    <col min="1026" max="1026" width="7.85546875" style="8" customWidth="1"/>
    <col min="1027" max="1027" width="11.140625" style="8" customWidth="1"/>
    <col min="1028" max="1028" width="13.85546875" style="8" customWidth="1"/>
    <col min="1029" max="1029" width="11.85546875" style="8" customWidth="1"/>
    <col min="1030" max="1030" width="10.140625" style="8" customWidth="1"/>
    <col min="1031" max="1031" width="10.7109375" style="8" customWidth="1"/>
    <col min="1032" max="1032" width="11.5703125" style="8" customWidth="1"/>
    <col min="1033" max="1033" width="11.140625" style="8" customWidth="1"/>
    <col min="1034" max="1034" width="10.140625" style="8" customWidth="1"/>
    <col min="1035" max="1280" width="9.140625" style="8"/>
    <col min="1281" max="1281" width="42.85546875" style="8" customWidth="1"/>
    <col min="1282" max="1282" width="7.85546875" style="8" customWidth="1"/>
    <col min="1283" max="1283" width="11.140625" style="8" customWidth="1"/>
    <col min="1284" max="1284" width="13.85546875" style="8" customWidth="1"/>
    <col min="1285" max="1285" width="11.85546875" style="8" customWidth="1"/>
    <col min="1286" max="1286" width="10.140625" style="8" customWidth="1"/>
    <col min="1287" max="1287" width="10.7109375" style="8" customWidth="1"/>
    <col min="1288" max="1288" width="11.5703125" style="8" customWidth="1"/>
    <col min="1289" max="1289" width="11.140625" style="8" customWidth="1"/>
    <col min="1290" max="1290" width="10.140625" style="8" customWidth="1"/>
    <col min="1291" max="1536" width="9.140625" style="8"/>
    <col min="1537" max="1537" width="42.85546875" style="8" customWidth="1"/>
    <col min="1538" max="1538" width="7.85546875" style="8" customWidth="1"/>
    <col min="1539" max="1539" width="11.140625" style="8" customWidth="1"/>
    <col min="1540" max="1540" width="13.85546875" style="8" customWidth="1"/>
    <col min="1541" max="1541" width="11.85546875" style="8" customWidth="1"/>
    <col min="1542" max="1542" width="10.140625" style="8" customWidth="1"/>
    <col min="1543" max="1543" width="10.7109375" style="8" customWidth="1"/>
    <col min="1544" max="1544" width="11.5703125" style="8" customWidth="1"/>
    <col min="1545" max="1545" width="11.140625" style="8" customWidth="1"/>
    <col min="1546" max="1546" width="10.140625" style="8" customWidth="1"/>
    <col min="1547" max="1792" width="9.140625" style="8"/>
    <col min="1793" max="1793" width="42.85546875" style="8" customWidth="1"/>
    <col min="1794" max="1794" width="7.85546875" style="8" customWidth="1"/>
    <col min="1795" max="1795" width="11.140625" style="8" customWidth="1"/>
    <col min="1796" max="1796" width="13.85546875" style="8" customWidth="1"/>
    <col min="1797" max="1797" width="11.85546875" style="8" customWidth="1"/>
    <col min="1798" max="1798" width="10.140625" style="8" customWidth="1"/>
    <col min="1799" max="1799" width="10.7109375" style="8" customWidth="1"/>
    <col min="1800" max="1800" width="11.5703125" style="8" customWidth="1"/>
    <col min="1801" max="1801" width="11.140625" style="8" customWidth="1"/>
    <col min="1802" max="1802" width="10.140625" style="8" customWidth="1"/>
    <col min="1803" max="2048" width="9.140625" style="8"/>
    <col min="2049" max="2049" width="42.85546875" style="8" customWidth="1"/>
    <col min="2050" max="2050" width="7.85546875" style="8" customWidth="1"/>
    <col min="2051" max="2051" width="11.140625" style="8" customWidth="1"/>
    <col min="2052" max="2052" width="13.85546875" style="8" customWidth="1"/>
    <col min="2053" max="2053" width="11.85546875" style="8" customWidth="1"/>
    <col min="2054" max="2054" width="10.140625" style="8" customWidth="1"/>
    <col min="2055" max="2055" width="10.7109375" style="8" customWidth="1"/>
    <col min="2056" max="2056" width="11.5703125" style="8" customWidth="1"/>
    <col min="2057" max="2057" width="11.140625" style="8" customWidth="1"/>
    <col min="2058" max="2058" width="10.140625" style="8" customWidth="1"/>
    <col min="2059" max="2304" width="9.140625" style="8"/>
    <col min="2305" max="2305" width="42.85546875" style="8" customWidth="1"/>
    <col min="2306" max="2306" width="7.85546875" style="8" customWidth="1"/>
    <col min="2307" max="2307" width="11.140625" style="8" customWidth="1"/>
    <col min="2308" max="2308" width="13.85546875" style="8" customWidth="1"/>
    <col min="2309" max="2309" width="11.85546875" style="8" customWidth="1"/>
    <col min="2310" max="2310" width="10.140625" style="8" customWidth="1"/>
    <col min="2311" max="2311" width="10.7109375" style="8" customWidth="1"/>
    <col min="2312" max="2312" width="11.5703125" style="8" customWidth="1"/>
    <col min="2313" max="2313" width="11.140625" style="8" customWidth="1"/>
    <col min="2314" max="2314" width="10.140625" style="8" customWidth="1"/>
    <col min="2315" max="2560" width="9.140625" style="8"/>
    <col min="2561" max="2561" width="42.85546875" style="8" customWidth="1"/>
    <col min="2562" max="2562" width="7.85546875" style="8" customWidth="1"/>
    <col min="2563" max="2563" width="11.140625" style="8" customWidth="1"/>
    <col min="2564" max="2564" width="13.85546875" style="8" customWidth="1"/>
    <col min="2565" max="2565" width="11.85546875" style="8" customWidth="1"/>
    <col min="2566" max="2566" width="10.140625" style="8" customWidth="1"/>
    <col min="2567" max="2567" width="10.7109375" style="8" customWidth="1"/>
    <col min="2568" max="2568" width="11.5703125" style="8" customWidth="1"/>
    <col min="2569" max="2569" width="11.140625" style="8" customWidth="1"/>
    <col min="2570" max="2570" width="10.140625" style="8" customWidth="1"/>
    <col min="2571" max="2816" width="9.140625" style="8"/>
    <col min="2817" max="2817" width="42.85546875" style="8" customWidth="1"/>
    <col min="2818" max="2818" width="7.85546875" style="8" customWidth="1"/>
    <col min="2819" max="2819" width="11.140625" style="8" customWidth="1"/>
    <col min="2820" max="2820" width="13.85546875" style="8" customWidth="1"/>
    <col min="2821" max="2821" width="11.85546875" style="8" customWidth="1"/>
    <col min="2822" max="2822" width="10.140625" style="8" customWidth="1"/>
    <col min="2823" max="2823" width="10.7109375" style="8" customWidth="1"/>
    <col min="2824" max="2824" width="11.5703125" style="8" customWidth="1"/>
    <col min="2825" max="2825" width="11.140625" style="8" customWidth="1"/>
    <col min="2826" max="2826" width="10.140625" style="8" customWidth="1"/>
    <col min="2827" max="3072" width="9.140625" style="8"/>
    <col min="3073" max="3073" width="42.85546875" style="8" customWidth="1"/>
    <col min="3074" max="3074" width="7.85546875" style="8" customWidth="1"/>
    <col min="3075" max="3075" width="11.140625" style="8" customWidth="1"/>
    <col min="3076" max="3076" width="13.85546875" style="8" customWidth="1"/>
    <col min="3077" max="3077" width="11.85546875" style="8" customWidth="1"/>
    <col min="3078" max="3078" width="10.140625" style="8" customWidth="1"/>
    <col min="3079" max="3079" width="10.7109375" style="8" customWidth="1"/>
    <col min="3080" max="3080" width="11.5703125" style="8" customWidth="1"/>
    <col min="3081" max="3081" width="11.140625" style="8" customWidth="1"/>
    <col min="3082" max="3082" width="10.140625" style="8" customWidth="1"/>
    <col min="3083" max="3328" width="9.140625" style="8"/>
    <col min="3329" max="3329" width="42.85546875" style="8" customWidth="1"/>
    <col min="3330" max="3330" width="7.85546875" style="8" customWidth="1"/>
    <col min="3331" max="3331" width="11.140625" style="8" customWidth="1"/>
    <col min="3332" max="3332" width="13.85546875" style="8" customWidth="1"/>
    <col min="3333" max="3333" width="11.85546875" style="8" customWidth="1"/>
    <col min="3334" max="3334" width="10.140625" style="8" customWidth="1"/>
    <col min="3335" max="3335" width="10.7109375" style="8" customWidth="1"/>
    <col min="3336" max="3336" width="11.5703125" style="8" customWidth="1"/>
    <col min="3337" max="3337" width="11.140625" style="8" customWidth="1"/>
    <col min="3338" max="3338" width="10.140625" style="8" customWidth="1"/>
    <col min="3339" max="3584" width="9.140625" style="8"/>
    <col min="3585" max="3585" width="42.85546875" style="8" customWidth="1"/>
    <col min="3586" max="3586" width="7.85546875" style="8" customWidth="1"/>
    <col min="3587" max="3587" width="11.140625" style="8" customWidth="1"/>
    <col min="3588" max="3588" width="13.85546875" style="8" customWidth="1"/>
    <col min="3589" max="3589" width="11.85546875" style="8" customWidth="1"/>
    <col min="3590" max="3590" width="10.140625" style="8" customWidth="1"/>
    <col min="3591" max="3591" width="10.7109375" style="8" customWidth="1"/>
    <col min="3592" max="3592" width="11.5703125" style="8" customWidth="1"/>
    <col min="3593" max="3593" width="11.140625" style="8" customWidth="1"/>
    <col min="3594" max="3594" width="10.140625" style="8" customWidth="1"/>
    <col min="3595" max="3840" width="9.140625" style="8"/>
    <col min="3841" max="3841" width="42.85546875" style="8" customWidth="1"/>
    <col min="3842" max="3842" width="7.85546875" style="8" customWidth="1"/>
    <col min="3843" max="3843" width="11.140625" style="8" customWidth="1"/>
    <col min="3844" max="3844" width="13.85546875" style="8" customWidth="1"/>
    <col min="3845" max="3845" width="11.85546875" style="8" customWidth="1"/>
    <col min="3846" max="3846" width="10.140625" style="8" customWidth="1"/>
    <col min="3847" max="3847" width="10.7109375" style="8" customWidth="1"/>
    <col min="3848" max="3848" width="11.5703125" style="8" customWidth="1"/>
    <col min="3849" max="3849" width="11.140625" style="8" customWidth="1"/>
    <col min="3850" max="3850" width="10.140625" style="8" customWidth="1"/>
    <col min="3851" max="4096" width="9.140625" style="8"/>
    <col min="4097" max="4097" width="42.85546875" style="8" customWidth="1"/>
    <col min="4098" max="4098" width="7.85546875" style="8" customWidth="1"/>
    <col min="4099" max="4099" width="11.140625" style="8" customWidth="1"/>
    <col min="4100" max="4100" width="13.85546875" style="8" customWidth="1"/>
    <col min="4101" max="4101" width="11.85546875" style="8" customWidth="1"/>
    <col min="4102" max="4102" width="10.140625" style="8" customWidth="1"/>
    <col min="4103" max="4103" width="10.7109375" style="8" customWidth="1"/>
    <col min="4104" max="4104" width="11.5703125" style="8" customWidth="1"/>
    <col min="4105" max="4105" width="11.140625" style="8" customWidth="1"/>
    <col min="4106" max="4106" width="10.140625" style="8" customWidth="1"/>
    <col min="4107" max="4352" width="9.140625" style="8"/>
    <col min="4353" max="4353" width="42.85546875" style="8" customWidth="1"/>
    <col min="4354" max="4354" width="7.85546875" style="8" customWidth="1"/>
    <col min="4355" max="4355" width="11.140625" style="8" customWidth="1"/>
    <col min="4356" max="4356" width="13.85546875" style="8" customWidth="1"/>
    <col min="4357" max="4357" width="11.85546875" style="8" customWidth="1"/>
    <col min="4358" max="4358" width="10.140625" style="8" customWidth="1"/>
    <col min="4359" max="4359" width="10.7109375" style="8" customWidth="1"/>
    <col min="4360" max="4360" width="11.5703125" style="8" customWidth="1"/>
    <col min="4361" max="4361" width="11.140625" style="8" customWidth="1"/>
    <col min="4362" max="4362" width="10.140625" style="8" customWidth="1"/>
    <col min="4363" max="4608" width="9.140625" style="8"/>
    <col min="4609" max="4609" width="42.85546875" style="8" customWidth="1"/>
    <col min="4610" max="4610" width="7.85546875" style="8" customWidth="1"/>
    <col min="4611" max="4611" width="11.140625" style="8" customWidth="1"/>
    <col min="4612" max="4612" width="13.85546875" style="8" customWidth="1"/>
    <col min="4613" max="4613" width="11.85546875" style="8" customWidth="1"/>
    <col min="4614" max="4614" width="10.140625" style="8" customWidth="1"/>
    <col min="4615" max="4615" width="10.7109375" style="8" customWidth="1"/>
    <col min="4616" max="4616" width="11.5703125" style="8" customWidth="1"/>
    <col min="4617" max="4617" width="11.140625" style="8" customWidth="1"/>
    <col min="4618" max="4618" width="10.140625" style="8" customWidth="1"/>
    <col min="4619" max="4864" width="9.140625" style="8"/>
    <col min="4865" max="4865" width="42.85546875" style="8" customWidth="1"/>
    <col min="4866" max="4866" width="7.85546875" style="8" customWidth="1"/>
    <col min="4867" max="4867" width="11.140625" style="8" customWidth="1"/>
    <col min="4868" max="4868" width="13.85546875" style="8" customWidth="1"/>
    <col min="4869" max="4869" width="11.85546875" style="8" customWidth="1"/>
    <col min="4870" max="4870" width="10.140625" style="8" customWidth="1"/>
    <col min="4871" max="4871" width="10.7109375" style="8" customWidth="1"/>
    <col min="4872" max="4872" width="11.5703125" style="8" customWidth="1"/>
    <col min="4873" max="4873" width="11.140625" style="8" customWidth="1"/>
    <col min="4874" max="4874" width="10.140625" style="8" customWidth="1"/>
    <col min="4875" max="5120" width="9.140625" style="8"/>
    <col min="5121" max="5121" width="42.85546875" style="8" customWidth="1"/>
    <col min="5122" max="5122" width="7.85546875" style="8" customWidth="1"/>
    <col min="5123" max="5123" width="11.140625" style="8" customWidth="1"/>
    <col min="5124" max="5124" width="13.85546875" style="8" customWidth="1"/>
    <col min="5125" max="5125" width="11.85546875" style="8" customWidth="1"/>
    <col min="5126" max="5126" width="10.140625" style="8" customWidth="1"/>
    <col min="5127" max="5127" width="10.7109375" style="8" customWidth="1"/>
    <col min="5128" max="5128" width="11.5703125" style="8" customWidth="1"/>
    <col min="5129" max="5129" width="11.140625" style="8" customWidth="1"/>
    <col min="5130" max="5130" width="10.140625" style="8" customWidth="1"/>
    <col min="5131" max="5376" width="9.140625" style="8"/>
    <col min="5377" max="5377" width="42.85546875" style="8" customWidth="1"/>
    <col min="5378" max="5378" width="7.85546875" style="8" customWidth="1"/>
    <col min="5379" max="5379" width="11.140625" style="8" customWidth="1"/>
    <col min="5380" max="5380" width="13.85546875" style="8" customWidth="1"/>
    <col min="5381" max="5381" width="11.85546875" style="8" customWidth="1"/>
    <col min="5382" max="5382" width="10.140625" style="8" customWidth="1"/>
    <col min="5383" max="5383" width="10.7109375" style="8" customWidth="1"/>
    <col min="5384" max="5384" width="11.5703125" style="8" customWidth="1"/>
    <col min="5385" max="5385" width="11.140625" style="8" customWidth="1"/>
    <col min="5386" max="5386" width="10.140625" style="8" customWidth="1"/>
    <col min="5387" max="5632" width="9.140625" style="8"/>
    <col min="5633" max="5633" width="42.85546875" style="8" customWidth="1"/>
    <col min="5634" max="5634" width="7.85546875" style="8" customWidth="1"/>
    <col min="5635" max="5635" width="11.140625" style="8" customWidth="1"/>
    <col min="5636" max="5636" width="13.85546875" style="8" customWidth="1"/>
    <col min="5637" max="5637" width="11.85546875" style="8" customWidth="1"/>
    <col min="5638" max="5638" width="10.140625" style="8" customWidth="1"/>
    <col min="5639" max="5639" width="10.7109375" style="8" customWidth="1"/>
    <col min="5640" max="5640" width="11.5703125" style="8" customWidth="1"/>
    <col min="5641" max="5641" width="11.140625" style="8" customWidth="1"/>
    <col min="5642" max="5642" width="10.140625" style="8" customWidth="1"/>
    <col min="5643" max="5888" width="9.140625" style="8"/>
    <col min="5889" max="5889" width="42.85546875" style="8" customWidth="1"/>
    <col min="5890" max="5890" width="7.85546875" style="8" customWidth="1"/>
    <col min="5891" max="5891" width="11.140625" style="8" customWidth="1"/>
    <col min="5892" max="5892" width="13.85546875" style="8" customWidth="1"/>
    <col min="5893" max="5893" width="11.85546875" style="8" customWidth="1"/>
    <col min="5894" max="5894" width="10.140625" style="8" customWidth="1"/>
    <col min="5895" max="5895" width="10.7109375" style="8" customWidth="1"/>
    <col min="5896" max="5896" width="11.5703125" style="8" customWidth="1"/>
    <col min="5897" max="5897" width="11.140625" style="8" customWidth="1"/>
    <col min="5898" max="5898" width="10.140625" style="8" customWidth="1"/>
    <col min="5899" max="6144" width="9.140625" style="8"/>
    <col min="6145" max="6145" width="42.85546875" style="8" customWidth="1"/>
    <col min="6146" max="6146" width="7.85546875" style="8" customWidth="1"/>
    <col min="6147" max="6147" width="11.140625" style="8" customWidth="1"/>
    <col min="6148" max="6148" width="13.85546875" style="8" customWidth="1"/>
    <col min="6149" max="6149" width="11.85546875" style="8" customWidth="1"/>
    <col min="6150" max="6150" width="10.140625" style="8" customWidth="1"/>
    <col min="6151" max="6151" width="10.7109375" style="8" customWidth="1"/>
    <col min="6152" max="6152" width="11.5703125" style="8" customWidth="1"/>
    <col min="6153" max="6153" width="11.140625" style="8" customWidth="1"/>
    <col min="6154" max="6154" width="10.140625" style="8" customWidth="1"/>
    <col min="6155" max="6400" width="9.140625" style="8"/>
    <col min="6401" max="6401" width="42.85546875" style="8" customWidth="1"/>
    <col min="6402" max="6402" width="7.85546875" style="8" customWidth="1"/>
    <col min="6403" max="6403" width="11.140625" style="8" customWidth="1"/>
    <col min="6404" max="6404" width="13.85546875" style="8" customWidth="1"/>
    <col min="6405" max="6405" width="11.85546875" style="8" customWidth="1"/>
    <col min="6406" max="6406" width="10.140625" style="8" customWidth="1"/>
    <col min="6407" max="6407" width="10.7109375" style="8" customWidth="1"/>
    <col min="6408" max="6408" width="11.5703125" style="8" customWidth="1"/>
    <col min="6409" max="6409" width="11.140625" style="8" customWidth="1"/>
    <col min="6410" max="6410" width="10.140625" style="8" customWidth="1"/>
    <col min="6411" max="6656" width="9.140625" style="8"/>
    <col min="6657" max="6657" width="42.85546875" style="8" customWidth="1"/>
    <col min="6658" max="6658" width="7.85546875" style="8" customWidth="1"/>
    <col min="6659" max="6659" width="11.140625" style="8" customWidth="1"/>
    <col min="6660" max="6660" width="13.85546875" style="8" customWidth="1"/>
    <col min="6661" max="6661" width="11.85546875" style="8" customWidth="1"/>
    <col min="6662" max="6662" width="10.140625" style="8" customWidth="1"/>
    <col min="6663" max="6663" width="10.7109375" style="8" customWidth="1"/>
    <col min="6664" max="6664" width="11.5703125" style="8" customWidth="1"/>
    <col min="6665" max="6665" width="11.140625" style="8" customWidth="1"/>
    <col min="6666" max="6666" width="10.140625" style="8" customWidth="1"/>
    <col min="6667" max="6912" width="9.140625" style="8"/>
    <col min="6913" max="6913" width="42.85546875" style="8" customWidth="1"/>
    <col min="6914" max="6914" width="7.85546875" style="8" customWidth="1"/>
    <col min="6915" max="6915" width="11.140625" style="8" customWidth="1"/>
    <col min="6916" max="6916" width="13.85546875" style="8" customWidth="1"/>
    <col min="6917" max="6917" width="11.85546875" style="8" customWidth="1"/>
    <col min="6918" max="6918" width="10.140625" style="8" customWidth="1"/>
    <col min="6919" max="6919" width="10.7109375" style="8" customWidth="1"/>
    <col min="6920" max="6920" width="11.5703125" style="8" customWidth="1"/>
    <col min="6921" max="6921" width="11.140625" style="8" customWidth="1"/>
    <col min="6922" max="6922" width="10.140625" style="8" customWidth="1"/>
    <col min="6923" max="7168" width="9.140625" style="8"/>
    <col min="7169" max="7169" width="42.85546875" style="8" customWidth="1"/>
    <col min="7170" max="7170" width="7.85546875" style="8" customWidth="1"/>
    <col min="7171" max="7171" width="11.140625" style="8" customWidth="1"/>
    <col min="7172" max="7172" width="13.85546875" style="8" customWidth="1"/>
    <col min="7173" max="7173" width="11.85546875" style="8" customWidth="1"/>
    <col min="7174" max="7174" width="10.140625" style="8" customWidth="1"/>
    <col min="7175" max="7175" width="10.7109375" style="8" customWidth="1"/>
    <col min="7176" max="7176" width="11.5703125" style="8" customWidth="1"/>
    <col min="7177" max="7177" width="11.140625" style="8" customWidth="1"/>
    <col min="7178" max="7178" width="10.140625" style="8" customWidth="1"/>
    <col min="7179" max="7424" width="9.140625" style="8"/>
    <col min="7425" max="7425" width="42.85546875" style="8" customWidth="1"/>
    <col min="7426" max="7426" width="7.85546875" style="8" customWidth="1"/>
    <col min="7427" max="7427" width="11.140625" style="8" customWidth="1"/>
    <col min="7428" max="7428" width="13.85546875" style="8" customWidth="1"/>
    <col min="7429" max="7429" width="11.85546875" style="8" customWidth="1"/>
    <col min="7430" max="7430" width="10.140625" style="8" customWidth="1"/>
    <col min="7431" max="7431" width="10.7109375" style="8" customWidth="1"/>
    <col min="7432" max="7432" width="11.5703125" style="8" customWidth="1"/>
    <col min="7433" max="7433" width="11.140625" style="8" customWidth="1"/>
    <col min="7434" max="7434" width="10.140625" style="8" customWidth="1"/>
    <col min="7435" max="7680" width="9.140625" style="8"/>
    <col min="7681" max="7681" width="42.85546875" style="8" customWidth="1"/>
    <col min="7682" max="7682" width="7.85546875" style="8" customWidth="1"/>
    <col min="7683" max="7683" width="11.140625" style="8" customWidth="1"/>
    <col min="7684" max="7684" width="13.85546875" style="8" customWidth="1"/>
    <col min="7685" max="7685" width="11.85546875" style="8" customWidth="1"/>
    <col min="7686" max="7686" width="10.140625" style="8" customWidth="1"/>
    <col min="7687" max="7687" width="10.7109375" style="8" customWidth="1"/>
    <col min="7688" max="7688" width="11.5703125" style="8" customWidth="1"/>
    <col min="7689" max="7689" width="11.140625" style="8" customWidth="1"/>
    <col min="7690" max="7690" width="10.140625" style="8" customWidth="1"/>
    <col min="7691" max="7936" width="9.140625" style="8"/>
    <col min="7937" max="7937" width="42.85546875" style="8" customWidth="1"/>
    <col min="7938" max="7938" width="7.85546875" style="8" customWidth="1"/>
    <col min="7939" max="7939" width="11.140625" style="8" customWidth="1"/>
    <col min="7940" max="7940" width="13.85546875" style="8" customWidth="1"/>
    <col min="7941" max="7941" width="11.85546875" style="8" customWidth="1"/>
    <col min="7942" max="7942" width="10.140625" style="8" customWidth="1"/>
    <col min="7943" max="7943" width="10.7109375" style="8" customWidth="1"/>
    <col min="7944" max="7944" width="11.5703125" style="8" customWidth="1"/>
    <col min="7945" max="7945" width="11.140625" style="8" customWidth="1"/>
    <col min="7946" max="7946" width="10.140625" style="8" customWidth="1"/>
    <col min="7947" max="8192" width="9.140625" style="8"/>
    <col min="8193" max="8193" width="42.85546875" style="8" customWidth="1"/>
    <col min="8194" max="8194" width="7.85546875" style="8" customWidth="1"/>
    <col min="8195" max="8195" width="11.140625" style="8" customWidth="1"/>
    <col min="8196" max="8196" width="13.85546875" style="8" customWidth="1"/>
    <col min="8197" max="8197" width="11.85546875" style="8" customWidth="1"/>
    <col min="8198" max="8198" width="10.140625" style="8" customWidth="1"/>
    <col min="8199" max="8199" width="10.7109375" style="8" customWidth="1"/>
    <col min="8200" max="8200" width="11.5703125" style="8" customWidth="1"/>
    <col min="8201" max="8201" width="11.140625" style="8" customWidth="1"/>
    <col min="8202" max="8202" width="10.140625" style="8" customWidth="1"/>
    <col min="8203" max="8448" width="9.140625" style="8"/>
    <col min="8449" max="8449" width="42.85546875" style="8" customWidth="1"/>
    <col min="8450" max="8450" width="7.85546875" style="8" customWidth="1"/>
    <col min="8451" max="8451" width="11.140625" style="8" customWidth="1"/>
    <col min="8452" max="8452" width="13.85546875" style="8" customWidth="1"/>
    <col min="8453" max="8453" width="11.85546875" style="8" customWidth="1"/>
    <col min="8454" max="8454" width="10.140625" style="8" customWidth="1"/>
    <col min="8455" max="8455" width="10.7109375" style="8" customWidth="1"/>
    <col min="8456" max="8456" width="11.5703125" style="8" customWidth="1"/>
    <col min="8457" max="8457" width="11.140625" style="8" customWidth="1"/>
    <col min="8458" max="8458" width="10.140625" style="8" customWidth="1"/>
    <col min="8459" max="8704" width="9.140625" style="8"/>
    <col min="8705" max="8705" width="42.85546875" style="8" customWidth="1"/>
    <col min="8706" max="8706" width="7.85546875" style="8" customWidth="1"/>
    <col min="8707" max="8707" width="11.140625" style="8" customWidth="1"/>
    <col min="8708" max="8708" width="13.85546875" style="8" customWidth="1"/>
    <col min="8709" max="8709" width="11.85546875" style="8" customWidth="1"/>
    <col min="8710" max="8710" width="10.140625" style="8" customWidth="1"/>
    <col min="8711" max="8711" width="10.7109375" style="8" customWidth="1"/>
    <col min="8712" max="8712" width="11.5703125" style="8" customWidth="1"/>
    <col min="8713" max="8713" width="11.140625" style="8" customWidth="1"/>
    <col min="8714" max="8714" width="10.140625" style="8" customWidth="1"/>
    <col min="8715" max="8960" width="9.140625" style="8"/>
    <col min="8961" max="8961" width="42.85546875" style="8" customWidth="1"/>
    <col min="8962" max="8962" width="7.85546875" style="8" customWidth="1"/>
    <col min="8963" max="8963" width="11.140625" style="8" customWidth="1"/>
    <col min="8964" max="8964" width="13.85546875" style="8" customWidth="1"/>
    <col min="8965" max="8965" width="11.85546875" style="8" customWidth="1"/>
    <col min="8966" max="8966" width="10.140625" style="8" customWidth="1"/>
    <col min="8967" max="8967" width="10.7109375" style="8" customWidth="1"/>
    <col min="8968" max="8968" width="11.5703125" style="8" customWidth="1"/>
    <col min="8969" max="8969" width="11.140625" style="8" customWidth="1"/>
    <col min="8970" max="8970" width="10.140625" style="8" customWidth="1"/>
    <col min="8971" max="9216" width="9.140625" style="8"/>
    <col min="9217" max="9217" width="42.85546875" style="8" customWidth="1"/>
    <col min="9218" max="9218" width="7.85546875" style="8" customWidth="1"/>
    <col min="9219" max="9219" width="11.140625" style="8" customWidth="1"/>
    <col min="9220" max="9220" width="13.85546875" style="8" customWidth="1"/>
    <col min="9221" max="9221" width="11.85546875" style="8" customWidth="1"/>
    <col min="9222" max="9222" width="10.140625" style="8" customWidth="1"/>
    <col min="9223" max="9223" width="10.7109375" style="8" customWidth="1"/>
    <col min="9224" max="9224" width="11.5703125" style="8" customWidth="1"/>
    <col min="9225" max="9225" width="11.140625" style="8" customWidth="1"/>
    <col min="9226" max="9226" width="10.140625" style="8" customWidth="1"/>
    <col min="9227" max="9472" width="9.140625" style="8"/>
    <col min="9473" max="9473" width="42.85546875" style="8" customWidth="1"/>
    <col min="9474" max="9474" width="7.85546875" style="8" customWidth="1"/>
    <col min="9475" max="9475" width="11.140625" style="8" customWidth="1"/>
    <col min="9476" max="9476" width="13.85546875" style="8" customWidth="1"/>
    <col min="9477" max="9477" width="11.85546875" style="8" customWidth="1"/>
    <col min="9478" max="9478" width="10.140625" style="8" customWidth="1"/>
    <col min="9479" max="9479" width="10.7109375" style="8" customWidth="1"/>
    <col min="9480" max="9480" width="11.5703125" style="8" customWidth="1"/>
    <col min="9481" max="9481" width="11.140625" style="8" customWidth="1"/>
    <col min="9482" max="9482" width="10.140625" style="8" customWidth="1"/>
    <col min="9483" max="9728" width="9.140625" style="8"/>
    <col min="9729" max="9729" width="42.85546875" style="8" customWidth="1"/>
    <col min="9730" max="9730" width="7.85546875" style="8" customWidth="1"/>
    <col min="9731" max="9731" width="11.140625" style="8" customWidth="1"/>
    <col min="9732" max="9732" width="13.85546875" style="8" customWidth="1"/>
    <col min="9733" max="9733" width="11.85546875" style="8" customWidth="1"/>
    <col min="9734" max="9734" width="10.140625" style="8" customWidth="1"/>
    <col min="9735" max="9735" width="10.7109375" style="8" customWidth="1"/>
    <col min="9736" max="9736" width="11.5703125" style="8" customWidth="1"/>
    <col min="9737" max="9737" width="11.140625" style="8" customWidth="1"/>
    <col min="9738" max="9738" width="10.140625" style="8" customWidth="1"/>
    <col min="9739" max="9984" width="9.140625" style="8"/>
    <col min="9985" max="9985" width="42.85546875" style="8" customWidth="1"/>
    <col min="9986" max="9986" width="7.85546875" style="8" customWidth="1"/>
    <col min="9987" max="9987" width="11.140625" style="8" customWidth="1"/>
    <col min="9988" max="9988" width="13.85546875" style="8" customWidth="1"/>
    <col min="9989" max="9989" width="11.85546875" style="8" customWidth="1"/>
    <col min="9990" max="9990" width="10.140625" style="8" customWidth="1"/>
    <col min="9991" max="9991" width="10.7109375" style="8" customWidth="1"/>
    <col min="9992" max="9992" width="11.5703125" style="8" customWidth="1"/>
    <col min="9993" max="9993" width="11.140625" style="8" customWidth="1"/>
    <col min="9994" max="9994" width="10.140625" style="8" customWidth="1"/>
    <col min="9995" max="10240" width="9.140625" style="8"/>
    <col min="10241" max="10241" width="42.85546875" style="8" customWidth="1"/>
    <col min="10242" max="10242" width="7.85546875" style="8" customWidth="1"/>
    <col min="10243" max="10243" width="11.140625" style="8" customWidth="1"/>
    <col min="10244" max="10244" width="13.85546875" style="8" customWidth="1"/>
    <col min="10245" max="10245" width="11.85546875" style="8" customWidth="1"/>
    <col min="10246" max="10246" width="10.140625" style="8" customWidth="1"/>
    <col min="10247" max="10247" width="10.7109375" style="8" customWidth="1"/>
    <col min="10248" max="10248" width="11.5703125" style="8" customWidth="1"/>
    <col min="10249" max="10249" width="11.140625" style="8" customWidth="1"/>
    <col min="10250" max="10250" width="10.140625" style="8" customWidth="1"/>
    <col min="10251" max="10496" width="9.140625" style="8"/>
    <col min="10497" max="10497" width="42.85546875" style="8" customWidth="1"/>
    <col min="10498" max="10498" width="7.85546875" style="8" customWidth="1"/>
    <col min="10499" max="10499" width="11.140625" style="8" customWidth="1"/>
    <col min="10500" max="10500" width="13.85546875" style="8" customWidth="1"/>
    <col min="10501" max="10501" width="11.85546875" style="8" customWidth="1"/>
    <col min="10502" max="10502" width="10.140625" style="8" customWidth="1"/>
    <col min="10503" max="10503" width="10.7109375" style="8" customWidth="1"/>
    <col min="10504" max="10504" width="11.5703125" style="8" customWidth="1"/>
    <col min="10505" max="10505" width="11.140625" style="8" customWidth="1"/>
    <col min="10506" max="10506" width="10.140625" style="8" customWidth="1"/>
    <col min="10507" max="10752" width="9.140625" style="8"/>
    <col min="10753" max="10753" width="42.85546875" style="8" customWidth="1"/>
    <col min="10754" max="10754" width="7.85546875" style="8" customWidth="1"/>
    <col min="10755" max="10755" width="11.140625" style="8" customWidth="1"/>
    <col min="10756" max="10756" width="13.85546875" style="8" customWidth="1"/>
    <col min="10757" max="10757" width="11.85546875" style="8" customWidth="1"/>
    <col min="10758" max="10758" width="10.140625" style="8" customWidth="1"/>
    <col min="10759" max="10759" width="10.7109375" style="8" customWidth="1"/>
    <col min="10760" max="10760" width="11.5703125" style="8" customWidth="1"/>
    <col min="10761" max="10761" width="11.140625" style="8" customWidth="1"/>
    <col min="10762" max="10762" width="10.140625" style="8" customWidth="1"/>
    <col min="10763" max="11008" width="9.140625" style="8"/>
    <col min="11009" max="11009" width="42.85546875" style="8" customWidth="1"/>
    <col min="11010" max="11010" width="7.85546875" style="8" customWidth="1"/>
    <col min="11011" max="11011" width="11.140625" style="8" customWidth="1"/>
    <col min="11012" max="11012" width="13.85546875" style="8" customWidth="1"/>
    <col min="11013" max="11013" width="11.85546875" style="8" customWidth="1"/>
    <col min="11014" max="11014" width="10.140625" style="8" customWidth="1"/>
    <col min="11015" max="11015" width="10.7109375" style="8" customWidth="1"/>
    <col min="11016" max="11016" width="11.5703125" style="8" customWidth="1"/>
    <col min="11017" max="11017" width="11.140625" style="8" customWidth="1"/>
    <col min="11018" max="11018" width="10.140625" style="8" customWidth="1"/>
    <col min="11019" max="11264" width="9.140625" style="8"/>
    <col min="11265" max="11265" width="42.85546875" style="8" customWidth="1"/>
    <col min="11266" max="11266" width="7.85546875" style="8" customWidth="1"/>
    <col min="11267" max="11267" width="11.140625" style="8" customWidth="1"/>
    <col min="11268" max="11268" width="13.85546875" style="8" customWidth="1"/>
    <col min="11269" max="11269" width="11.85546875" style="8" customWidth="1"/>
    <col min="11270" max="11270" width="10.140625" style="8" customWidth="1"/>
    <col min="11271" max="11271" width="10.7109375" style="8" customWidth="1"/>
    <col min="11272" max="11272" width="11.5703125" style="8" customWidth="1"/>
    <col min="11273" max="11273" width="11.140625" style="8" customWidth="1"/>
    <col min="11274" max="11274" width="10.140625" style="8" customWidth="1"/>
    <col min="11275" max="11520" width="9.140625" style="8"/>
    <col min="11521" max="11521" width="42.85546875" style="8" customWidth="1"/>
    <col min="11522" max="11522" width="7.85546875" style="8" customWidth="1"/>
    <col min="11523" max="11523" width="11.140625" style="8" customWidth="1"/>
    <col min="11524" max="11524" width="13.85546875" style="8" customWidth="1"/>
    <col min="11525" max="11525" width="11.85546875" style="8" customWidth="1"/>
    <col min="11526" max="11526" width="10.140625" style="8" customWidth="1"/>
    <col min="11527" max="11527" width="10.7109375" style="8" customWidth="1"/>
    <col min="11528" max="11528" width="11.5703125" style="8" customWidth="1"/>
    <col min="11529" max="11529" width="11.140625" style="8" customWidth="1"/>
    <col min="11530" max="11530" width="10.140625" style="8" customWidth="1"/>
    <col min="11531" max="11776" width="9.140625" style="8"/>
    <col min="11777" max="11777" width="42.85546875" style="8" customWidth="1"/>
    <col min="11778" max="11778" width="7.85546875" style="8" customWidth="1"/>
    <col min="11779" max="11779" width="11.140625" style="8" customWidth="1"/>
    <col min="11780" max="11780" width="13.85546875" style="8" customWidth="1"/>
    <col min="11781" max="11781" width="11.85546875" style="8" customWidth="1"/>
    <col min="11782" max="11782" width="10.140625" style="8" customWidth="1"/>
    <col min="11783" max="11783" width="10.7109375" style="8" customWidth="1"/>
    <col min="11784" max="11784" width="11.5703125" style="8" customWidth="1"/>
    <col min="11785" max="11785" width="11.140625" style="8" customWidth="1"/>
    <col min="11786" max="11786" width="10.140625" style="8" customWidth="1"/>
    <col min="11787" max="12032" width="9.140625" style="8"/>
    <col min="12033" max="12033" width="42.85546875" style="8" customWidth="1"/>
    <col min="12034" max="12034" width="7.85546875" style="8" customWidth="1"/>
    <col min="12035" max="12035" width="11.140625" style="8" customWidth="1"/>
    <col min="12036" max="12036" width="13.85546875" style="8" customWidth="1"/>
    <col min="12037" max="12037" width="11.85546875" style="8" customWidth="1"/>
    <col min="12038" max="12038" width="10.140625" style="8" customWidth="1"/>
    <col min="12039" max="12039" width="10.7109375" style="8" customWidth="1"/>
    <col min="12040" max="12040" width="11.5703125" style="8" customWidth="1"/>
    <col min="12041" max="12041" width="11.140625" style="8" customWidth="1"/>
    <col min="12042" max="12042" width="10.140625" style="8" customWidth="1"/>
    <col min="12043" max="12288" width="9.140625" style="8"/>
    <col min="12289" max="12289" width="42.85546875" style="8" customWidth="1"/>
    <col min="12290" max="12290" width="7.85546875" style="8" customWidth="1"/>
    <col min="12291" max="12291" width="11.140625" style="8" customWidth="1"/>
    <col min="12292" max="12292" width="13.85546875" style="8" customWidth="1"/>
    <col min="12293" max="12293" width="11.85546875" style="8" customWidth="1"/>
    <col min="12294" max="12294" width="10.140625" style="8" customWidth="1"/>
    <col min="12295" max="12295" width="10.7109375" style="8" customWidth="1"/>
    <col min="12296" max="12296" width="11.5703125" style="8" customWidth="1"/>
    <col min="12297" max="12297" width="11.140625" style="8" customWidth="1"/>
    <col min="12298" max="12298" width="10.140625" style="8" customWidth="1"/>
    <col min="12299" max="12544" width="9.140625" style="8"/>
    <col min="12545" max="12545" width="42.85546875" style="8" customWidth="1"/>
    <col min="12546" max="12546" width="7.85546875" style="8" customWidth="1"/>
    <col min="12547" max="12547" width="11.140625" style="8" customWidth="1"/>
    <col min="12548" max="12548" width="13.85546875" style="8" customWidth="1"/>
    <col min="12549" max="12549" width="11.85546875" style="8" customWidth="1"/>
    <col min="12550" max="12550" width="10.140625" style="8" customWidth="1"/>
    <col min="12551" max="12551" width="10.7109375" style="8" customWidth="1"/>
    <col min="12552" max="12552" width="11.5703125" style="8" customWidth="1"/>
    <col min="12553" max="12553" width="11.140625" style="8" customWidth="1"/>
    <col min="12554" max="12554" width="10.140625" style="8" customWidth="1"/>
    <col min="12555" max="12800" width="9.140625" style="8"/>
    <col min="12801" max="12801" width="42.85546875" style="8" customWidth="1"/>
    <col min="12802" max="12802" width="7.85546875" style="8" customWidth="1"/>
    <col min="12803" max="12803" width="11.140625" style="8" customWidth="1"/>
    <col min="12804" max="12804" width="13.85546875" style="8" customWidth="1"/>
    <col min="12805" max="12805" width="11.85546875" style="8" customWidth="1"/>
    <col min="12806" max="12806" width="10.140625" style="8" customWidth="1"/>
    <col min="12807" max="12807" width="10.7109375" style="8" customWidth="1"/>
    <col min="12808" max="12808" width="11.5703125" style="8" customWidth="1"/>
    <col min="12809" max="12809" width="11.140625" style="8" customWidth="1"/>
    <col min="12810" max="12810" width="10.140625" style="8" customWidth="1"/>
    <col min="12811" max="13056" width="9.140625" style="8"/>
    <col min="13057" max="13057" width="42.85546875" style="8" customWidth="1"/>
    <col min="13058" max="13058" width="7.85546875" style="8" customWidth="1"/>
    <col min="13059" max="13059" width="11.140625" style="8" customWidth="1"/>
    <col min="13060" max="13060" width="13.85546875" style="8" customWidth="1"/>
    <col min="13061" max="13061" width="11.85546875" style="8" customWidth="1"/>
    <col min="13062" max="13062" width="10.140625" style="8" customWidth="1"/>
    <col min="13063" max="13063" width="10.7109375" style="8" customWidth="1"/>
    <col min="13064" max="13064" width="11.5703125" style="8" customWidth="1"/>
    <col min="13065" max="13065" width="11.140625" style="8" customWidth="1"/>
    <col min="13066" max="13066" width="10.140625" style="8" customWidth="1"/>
    <col min="13067" max="13312" width="9.140625" style="8"/>
    <col min="13313" max="13313" width="42.85546875" style="8" customWidth="1"/>
    <col min="13314" max="13314" width="7.85546875" style="8" customWidth="1"/>
    <col min="13315" max="13315" width="11.140625" style="8" customWidth="1"/>
    <col min="13316" max="13316" width="13.85546875" style="8" customWidth="1"/>
    <col min="13317" max="13317" width="11.85546875" style="8" customWidth="1"/>
    <col min="13318" max="13318" width="10.140625" style="8" customWidth="1"/>
    <col min="13319" max="13319" width="10.7109375" style="8" customWidth="1"/>
    <col min="13320" max="13320" width="11.5703125" style="8" customWidth="1"/>
    <col min="13321" max="13321" width="11.140625" style="8" customWidth="1"/>
    <col min="13322" max="13322" width="10.140625" style="8" customWidth="1"/>
    <col min="13323" max="13568" width="9.140625" style="8"/>
    <col min="13569" max="13569" width="42.85546875" style="8" customWidth="1"/>
    <col min="13570" max="13570" width="7.85546875" style="8" customWidth="1"/>
    <col min="13571" max="13571" width="11.140625" style="8" customWidth="1"/>
    <col min="13572" max="13572" width="13.85546875" style="8" customWidth="1"/>
    <col min="13573" max="13573" width="11.85546875" style="8" customWidth="1"/>
    <col min="13574" max="13574" width="10.140625" style="8" customWidth="1"/>
    <col min="13575" max="13575" width="10.7109375" style="8" customWidth="1"/>
    <col min="13576" max="13576" width="11.5703125" style="8" customWidth="1"/>
    <col min="13577" max="13577" width="11.140625" style="8" customWidth="1"/>
    <col min="13578" max="13578" width="10.140625" style="8" customWidth="1"/>
    <col min="13579" max="13824" width="9.140625" style="8"/>
    <col min="13825" max="13825" width="42.85546875" style="8" customWidth="1"/>
    <col min="13826" max="13826" width="7.85546875" style="8" customWidth="1"/>
    <col min="13827" max="13827" width="11.140625" style="8" customWidth="1"/>
    <col min="13828" max="13828" width="13.85546875" style="8" customWidth="1"/>
    <col min="13829" max="13829" width="11.85546875" style="8" customWidth="1"/>
    <col min="13830" max="13830" width="10.140625" style="8" customWidth="1"/>
    <col min="13831" max="13831" width="10.7109375" style="8" customWidth="1"/>
    <col min="13832" max="13832" width="11.5703125" style="8" customWidth="1"/>
    <col min="13833" max="13833" width="11.140625" style="8" customWidth="1"/>
    <col min="13834" max="13834" width="10.140625" style="8" customWidth="1"/>
    <col min="13835" max="14080" width="9.140625" style="8"/>
    <col min="14081" max="14081" width="42.85546875" style="8" customWidth="1"/>
    <col min="14082" max="14082" width="7.85546875" style="8" customWidth="1"/>
    <col min="14083" max="14083" width="11.140625" style="8" customWidth="1"/>
    <col min="14084" max="14084" width="13.85546875" style="8" customWidth="1"/>
    <col min="14085" max="14085" width="11.85546875" style="8" customWidth="1"/>
    <col min="14086" max="14086" width="10.140625" style="8" customWidth="1"/>
    <col min="14087" max="14087" width="10.7109375" style="8" customWidth="1"/>
    <col min="14088" max="14088" width="11.5703125" style="8" customWidth="1"/>
    <col min="14089" max="14089" width="11.140625" style="8" customWidth="1"/>
    <col min="14090" max="14090" width="10.140625" style="8" customWidth="1"/>
    <col min="14091" max="14336" width="9.140625" style="8"/>
    <col min="14337" max="14337" width="42.85546875" style="8" customWidth="1"/>
    <col min="14338" max="14338" width="7.85546875" style="8" customWidth="1"/>
    <col min="14339" max="14339" width="11.140625" style="8" customWidth="1"/>
    <col min="14340" max="14340" width="13.85546875" style="8" customWidth="1"/>
    <col min="14341" max="14341" width="11.85546875" style="8" customWidth="1"/>
    <col min="14342" max="14342" width="10.140625" style="8" customWidth="1"/>
    <col min="14343" max="14343" width="10.7109375" style="8" customWidth="1"/>
    <col min="14344" max="14344" width="11.5703125" style="8" customWidth="1"/>
    <col min="14345" max="14345" width="11.140625" style="8" customWidth="1"/>
    <col min="14346" max="14346" width="10.140625" style="8" customWidth="1"/>
    <col min="14347" max="14592" width="9.140625" style="8"/>
    <col min="14593" max="14593" width="42.85546875" style="8" customWidth="1"/>
    <col min="14594" max="14594" width="7.85546875" style="8" customWidth="1"/>
    <col min="14595" max="14595" width="11.140625" style="8" customWidth="1"/>
    <col min="14596" max="14596" width="13.85546875" style="8" customWidth="1"/>
    <col min="14597" max="14597" width="11.85546875" style="8" customWidth="1"/>
    <col min="14598" max="14598" width="10.140625" style="8" customWidth="1"/>
    <col min="14599" max="14599" width="10.7109375" style="8" customWidth="1"/>
    <col min="14600" max="14600" width="11.5703125" style="8" customWidth="1"/>
    <col min="14601" max="14601" width="11.140625" style="8" customWidth="1"/>
    <col min="14602" max="14602" width="10.140625" style="8" customWidth="1"/>
    <col min="14603" max="14848" width="9.140625" style="8"/>
    <col min="14849" max="14849" width="42.85546875" style="8" customWidth="1"/>
    <col min="14850" max="14850" width="7.85546875" style="8" customWidth="1"/>
    <col min="14851" max="14851" width="11.140625" style="8" customWidth="1"/>
    <col min="14852" max="14852" width="13.85546875" style="8" customWidth="1"/>
    <col min="14853" max="14853" width="11.85546875" style="8" customWidth="1"/>
    <col min="14854" max="14854" width="10.140625" style="8" customWidth="1"/>
    <col min="14855" max="14855" width="10.7109375" style="8" customWidth="1"/>
    <col min="14856" max="14856" width="11.5703125" style="8" customWidth="1"/>
    <col min="14857" max="14857" width="11.140625" style="8" customWidth="1"/>
    <col min="14858" max="14858" width="10.140625" style="8" customWidth="1"/>
    <col min="14859" max="15104" width="9.140625" style="8"/>
    <col min="15105" max="15105" width="42.85546875" style="8" customWidth="1"/>
    <col min="15106" max="15106" width="7.85546875" style="8" customWidth="1"/>
    <col min="15107" max="15107" width="11.140625" style="8" customWidth="1"/>
    <col min="15108" max="15108" width="13.85546875" style="8" customWidth="1"/>
    <col min="15109" max="15109" width="11.85546875" style="8" customWidth="1"/>
    <col min="15110" max="15110" width="10.140625" style="8" customWidth="1"/>
    <col min="15111" max="15111" width="10.7109375" style="8" customWidth="1"/>
    <col min="15112" max="15112" width="11.5703125" style="8" customWidth="1"/>
    <col min="15113" max="15113" width="11.140625" style="8" customWidth="1"/>
    <col min="15114" max="15114" width="10.140625" style="8" customWidth="1"/>
    <col min="15115" max="15360" width="9.140625" style="8"/>
    <col min="15361" max="15361" width="42.85546875" style="8" customWidth="1"/>
    <col min="15362" max="15362" width="7.85546875" style="8" customWidth="1"/>
    <col min="15363" max="15363" width="11.140625" style="8" customWidth="1"/>
    <col min="15364" max="15364" width="13.85546875" style="8" customWidth="1"/>
    <col min="15365" max="15365" width="11.85546875" style="8" customWidth="1"/>
    <col min="15366" max="15366" width="10.140625" style="8" customWidth="1"/>
    <col min="15367" max="15367" width="10.7109375" style="8" customWidth="1"/>
    <col min="15368" max="15368" width="11.5703125" style="8" customWidth="1"/>
    <col min="15369" max="15369" width="11.140625" style="8" customWidth="1"/>
    <col min="15370" max="15370" width="10.140625" style="8" customWidth="1"/>
    <col min="15371" max="15616" width="9.140625" style="8"/>
    <col min="15617" max="15617" width="42.85546875" style="8" customWidth="1"/>
    <col min="15618" max="15618" width="7.85546875" style="8" customWidth="1"/>
    <col min="15619" max="15619" width="11.140625" style="8" customWidth="1"/>
    <col min="15620" max="15620" width="13.85546875" style="8" customWidth="1"/>
    <col min="15621" max="15621" width="11.85546875" style="8" customWidth="1"/>
    <col min="15622" max="15622" width="10.140625" style="8" customWidth="1"/>
    <col min="15623" max="15623" width="10.7109375" style="8" customWidth="1"/>
    <col min="15624" max="15624" width="11.5703125" style="8" customWidth="1"/>
    <col min="15625" max="15625" width="11.140625" style="8" customWidth="1"/>
    <col min="15626" max="15626" width="10.140625" style="8" customWidth="1"/>
    <col min="15627" max="15872" width="9.140625" style="8"/>
    <col min="15873" max="15873" width="42.85546875" style="8" customWidth="1"/>
    <col min="15874" max="15874" width="7.85546875" style="8" customWidth="1"/>
    <col min="15875" max="15875" width="11.140625" style="8" customWidth="1"/>
    <col min="15876" max="15876" width="13.85546875" style="8" customWidth="1"/>
    <col min="15877" max="15877" width="11.85546875" style="8" customWidth="1"/>
    <col min="15878" max="15878" width="10.140625" style="8" customWidth="1"/>
    <col min="15879" max="15879" width="10.7109375" style="8" customWidth="1"/>
    <col min="15880" max="15880" width="11.5703125" style="8" customWidth="1"/>
    <col min="15881" max="15881" width="11.140625" style="8" customWidth="1"/>
    <col min="15882" max="15882" width="10.140625" style="8" customWidth="1"/>
    <col min="15883" max="16128" width="9.140625" style="8"/>
    <col min="16129" max="16129" width="42.85546875" style="8" customWidth="1"/>
    <col min="16130" max="16130" width="7.85546875" style="8" customWidth="1"/>
    <col min="16131" max="16131" width="11.140625" style="8" customWidth="1"/>
    <col min="16132" max="16132" width="13.85546875" style="8" customWidth="1"/>
    <col min="16133" max="16133" width="11.85546875" style="8" customWidth="1"/>
    <col min="16134" max="16134" width="10.140625" style="8" customWidth="1"/>
    <col min="16135" max="16135" width="10.7109375" style="8" customWidth="1"/>
    <col min="16136" max="16136" width="11.5703125" style="8" customWidth="1"/>
    <col min="16137" max="16137" width="11.140625" style="8" customWidth="1"/>
    <col min="16138" max="16138" width="10.140625" style="8" customWidth="1"/>
    <col min="16139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35</v>
      </c>
      <c r="B11" s="5">
        <v>1000</v>
      </c>
      <c r="C11" s="16">
        <f t="shared" ref="C11:J11" si="0">C12+C15+C29</f>
        <v>559</v>
      </c>
      <c r="D11" s="15">
        <f t="shared" si="0"/>
        <v>7773</v>
      </c>
      <c r="E11" s="15">
        <f t="shared" si="0"/>
        <v>6346</v>
      </c>
      <c r="F11" s="15">
        <f t="shared" si="0"/>
        <v>2028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17">
        <v>4</v>
      </c>
      <c r="D12" s="19">
        <v>595</v>
      </c>
      <c r="E12" s="19">
        <v>525</v>
      </c>
      <c r="F12" s="19">
        <v>164</v>
      </c>
      <c r="G12" s="19"/>
      <c r="H12" s="19"/>
      <c r="I12" s="19"/>
      <c r="J12" s="19"/>
    </row>
    <row r="13" spans="1:10" ht="25.5" x14ac:dyDescent="0.2">
      <c r="A13" s="6" t="s">
        <v>18</v>
      </c>
      <c r="B13" s="14">
        <v>1110</v>
      </c>
      <c r="C13" s="17"/>
      <c r="D13" s="19"/>
      <c r="E13" s="19"/>
      <c r="F13" s="19"/>
      <c r="G13" s="19"/>
      <c r="H13" s="19"/>
      <c r="I13" s="19"/>
      <c r="J13" s="19"/>
    </row>
    <row r="14" spans="1:10" ht="25.5" x14ac:dyDescent="0.2">
      <c r="A14" s="7" t="s">
        <v>19</v>
      </c>
      <c r="B14" s="14">
        <v>1111</v>
      </c>
      <c r="C14" s="17"/>
      <c r="D14" s="19"/>
      <c r="E14" s="19"/>
      <c r="F14" s="19"/>
      <c r="G14" s="19"/>
      <c r="H14" s="19"/>
      <c r="I14" s="19"/>
      <c r="J14" s="19"/>
    </row>
    <row r="15" spans="1:10" ht="38.25" x14ac:dyDescent="0.2">
      <c r="A15" s="4" t="s">
        <v>36</v>
      </c>
      <c r="B15" s="14">
        <v>1200</v>
      </c>
      <c r="C15" s="16">
        <f t="shared" ref="C15:J15" si="1">C16+C21</f>
        <v>554</v>
      </c>
      <c r="D15" s="15">
        <f t="shared" si="1"/>
        <v>7102</v>
      </c>
      <c r="E15" s="15">
        <f t="shared" si="1"/>
        <v>5759</v>
      </c>
      <c r="F15" s="15">
        <f t="shared" si="1"/>
        <v>1864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6">
        <f>SUM(C17:C20)</f>
        <v>63</v>
      </c>
      <c r="D16" s="15">
        <f t="shared" ref="D16:J16" si="2">SUM(D17:D20)</f>
        <v>428</v>
      </c>
      <c r="E16" s="15">
        <f t="shared" si="2"/>
        <v>13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17">
        <v>51</v>
      </c>
      <c r="D17" s="19">
        <v>342</v>
      </c>
      <c r="E17" s="19"/>
      <c r="F17" s="19"/>
      <c r="G17" s="19"/>
      <c r="H17" s="19"/>
      <c r="I17" s="19"/>
      <c r="J17" s="19"/>
    </row>
    <row r="18" spans="1:10" x14ac:dyDescent="0.2">
      <c r="A18" s="6" t="s">
        <v>22</v>
      </c>
      <c r="B18" s="12">
        <v>1212</v>
      </c>
      <c r="C18" s="17">
        <v>8</v>
      </c>
      <c r="D18" s="19">
        <v>70</v>
      </c>
      <c r="E18" s="19"/>
      <c r="F18" s="19"/>
      <c r="G18" s="19"/>
      <c r="H18" s="19"/>
      <c r="I18" s="19"/>
      <c r="J18" s="19"/>
    </row>
    <row r="19" spans="1:10" x14ac:dyDescent="0.2">
      <c r="A19" s="6" t="s">
        <v>23</v>
      </c>
      <c r="B19" s="12">
        <v>1213</v>
      </c>
      <c r="C19" s="17">
        <v>4</v>
      </c>
      <c r="D19" s="19">
        <v>16</v>
      </c>
      <c r="E19" s="19">
        <v>13</v>
      </c>
      <c r="F19" s="19"/>
      <c r="G19" s="19"/>
      <c r="H19" s="19"/>
      <c r="I19" s="19"/>
      <c r="J19" s="19"/>
    </row>
    <row r="20" spans="1:10" x14ac:dyDescent="0.2">
      <c r="A20" s="6" t="s">
        <v>24</v>
      </c>
      <c r="B20" s="12">
        <v>1214</v>
      </c>
      <c r="C20" s="17"/>
      <c r="D20" s="19"/>
      <c r="E20" s="19"/>
      <c r="F20" s="19"/>
      <c r="G20" s="19"/>
      <c r="H20" s="19"/>
      <c r="I20" s="19"/>
      <c r="J20" s="19"/>
    </row>
    <row r="21" spans="1:10" ht="38.25" x14ac:dyDescent="0.2">
      <c r="A21" s="6" t="s">
        <v>37</v>
      </c>
      <c r="B21" s="14">
        <v>1220</v>
      </c>
      <c r="C21" s="16">
        <f>SUM(C22:C28)</f>
        <v>491</v>
      </c>
      <c r="D21" s="15">
        <f t="shared" ref="D21:J21" si="3">SUM(D22:D28)</f>
        <v>6674</v>
      </c>
      <c r="E21" s="15">
        <f t="shared" si="3"/>
        <v>5746</v>
      </c>
      <c r="F21" s="15">
        <f t="shared" si="3"/>
        <v>1864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17">
        <v>259</v>
      </c>
      <c r="D22" s="19">
        <v>2277</v>
      </c>
      <c r="E22" s="19">
        <v>1932</v>
      </c>
      <c r="F22" s="19">
        <v>440</v>
      </c>
      <c r="G22" s="19"/>
      <c r="H22" s="19"/>
      <c r="I22" s="19"/>
      <c r="J22" s="19"/>
    </row>
    <row r="23" spans="1:10" x14ac:dyDescent="0.2">
      <c r="A23" s="7" t="s">
        <v>26</v>
      </c>
      <c r="B23" s="12">
        <v>1222</v>
      </c>
      <c r="C23" s="17">
        <v>29</v>
      </c>
      <c r="D23" s="19">
        <v>2933</v>
      </c>
      <c r="E23" s="19">
        <v>2581</v>
      </c>
      <c r="F23" s="19">
        <v>980</v>
      </c>
      <c r="G23" s="19"/>
      <c r="H23" s="19"/>
      <c r="I23" s="19"/>
      <c r="J23" s="19"/>
    </row>
    <row r="24" spans="1:10" x14ac:dyDescent="0.2">
      <c r="A24" s="7" t="s">
        <v>27</v>
      </c>
      <c r="B24" s="12">
        <v>1223</v>
      </c>
      <c r="C24" s="17"/>
      <c r="D24" s="19"/>
      <c r="E24" s="19"/>
      <c r="F24" s="19"/>
      <c r="G24" s="19"/>
      <c r="H24" s="19"/>
      <c r="I24" s="19"/>
      <c r="J24" s="19"/>
    </row>
    <row r="25" spans="1:10" x14ac:dyDescent="0.2">
      <c r="A25" s="7" t="s">
        <v>28</v>
      </c>
      <c r="B25" s="12">
        <v>1224</v>
      </c>
      <c r="C25" s="17"/>
      <c r="D25" s="19"/>
      <c r="E25" s="19"/>
      <c r="F25" s="19"/>
      <c r="G25" s="19"/>
      <c r="H25" s="19"/>
      <c r="I25" s="19"/>
      <c r="J25" s="19"/>
    </row>
    <row r="26" spans="1:10" x14ac:dyDescent="0.2">
      <c r="A26" s="7" t="s">
        <v>29</v>
      </c>
      <c r="B26" s="12">
        <v>1225</v>
      </c>
      <c r="C26" s="17"/>
      <c r="D26" s="19"/>
      <c r="E26" s="19"/>
      <c r="F26" s="19"/>
      <c r="G26" s="19"/>
      <c r="H26" s="19"/>
      <c r="I26" s="19"/>
      <c r="J26" s="19"/>
    </row>
    <row r="27" spans="1:10" x14ac:dyDescent="0.2">
      <c r="A27" s="7" t="s">
        <v>30</v>
      </c>
      <c r="B27" s="12">
        <v>1226</v>
      </c>
      <c r="C27" s="17"/>
      <c r="D27" s="19"/>
      <c r="E27" s="19"/>
      <c r="F27" s="19"/>
      <c r="G27" s="19"/>
      <c r="H27" s="19"/>
      <c r="I27" s="19"/>
      <c r="J27" s="19"/>
    </row>
    <row r="28" spans="1:10" ht="25.5" x14ac:dyDescent="0.2">
      <c r="A28" s="7" t="s">
        <v>31</v>
      </c>
      <c r="B28" s="14">
        <v>1227</v>
      </c>
      <c r="C28" s="17">
        <v>203</v>
      </c>
      <c r="D28" s="19">
        <v>1464</v>
      </c>
      <c r="E28" s="19">
        <v>1233</v>
      </c>
      <c r="F28" s="19">
        <v>444</v>
      </c>
      <c r="G28" s="19"/>
      <c r="H28" s="19"/>
      <c r="I28" s="19"/>
      <c r="J28" s="19"/>
    </row>
    <row r="29" spans="1:10" ht="25.5" x14ac:dyDescent="0.2">
      <c r="A29" s="13" t="s">
        <v>38</v>
      </c>
      <c r="B29" s="14">
        <v>1300</v>
      </c>
      <c r="C29" s="19">
        <v>1</v>
      </c>
      <c r="D29" s="19">
        <v>76</v>
      </c>
      <c r="E29" s="19">
        <v>62</v>
      </c>
      <c r="F29" s="19"/>
      <c r="G29" s="19"/>
      <c r="H29" s="19"/>
      <c r="I29" s="19"/>
      <c r="J29" s="1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="110" zoomScaleNormal="100" zoomScaleSheetLayoutView="110" workbookViewId="0">
      <selection activeCell="E17" sqref="E17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104</v>
      </c>
      <c r="D11" s="15">
        <f t="shared" si="0"/>
        <v>2831</v>
      </c>
      <c r="E11" s="15">
        <f t="shared" si="0"/>
        <v>2723</v>
      </c>
      <c r="F11" s="15">
        <f t="shared" si="0"/>
        <v>382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3</v>
      </c>
      <c r="D12" s="9">
        <v>601</v>
      </c>
      <c r="E12" s="9">
        <v>581</v>
      </c>
      <c r="F12" s="9">
        <v>58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101</v>
      </c>
      <c r="D15" s="15">
        <f t="shared" si="1"/>
        <v>2230</v>
      </c>
      <c r="E15" s="15">
        <f t="shared" si="1"/>
        <v>2142</v>
      </c>
      <c r="F15" s="15">
        <f t="shared" si="1"/>
        <v>324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2</v>
      </c>
      <c r="D16" s="15">
        <f t="shared" ref="D16:J16" si="2">SUM(D17:D20)</f>
        <v>8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2</v>
      </c>
      <c r="D17" s="9">
        <v>8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99</v>
      </c>
      <c r="D21" s="15">
        <f t="shared" ref="D21:J21" si="3">SUM(D22:D28)</f>
        <v>2222</v>
      </c>
      <c r="E21" s="15">
        <f t="shared" si="3"/>
        <v>2142</v>
      </c>
      <c r="F21" s="15">
        <f t="shared" si="3"/>
        <v>324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97</v>
      </c>
      <c r="D22" s="9">
        <v>1767</v>
      </c>
      <c r="E22" s="9">
        <v>1707</v>
      </c>
      <c r="F22" s="9">
        <v>287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/>
      <c r="D23" s="9"/>
      <c r="E23" s="9"/>
      <c r="F23" s="9"/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>
        <v>2</v>
      </c>
      <c r="D24" s="9">
        <v>455</v>
      </c>
      <c r="E24" s="9">
        <v>435</v>
      </c>
      <c r="F24" s="9">
        <v>37</v>
      </c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/>
      <c r="D28" s="9"/>
      <c r="E28" s="9"/>
      <c r="F28" s="9"/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/>
      <c r="D29" s="9"/>
      <c r="E29" s="9"/>
      <c r="F29" s="9"/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view="pageBreakPreview" zoomScaleSheetLayoutView="100" workbookViewId="0">
      <selection activeCell="F15" sqref="F15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6">
        <f>C12+C15+C29</f>
        <v>368.08</v>
      </c>
      <c r="D11" s="16">
        <f t="shared" ref="D11:F11" si="0">D12+D15+D29</f>
        <v>10249</v>
      </c>
      <c r="E11" s="16">
        <f t="shared" si="0"/>
        <v>8708</v>
      </c>
      <c r="F11" s="16">
        <f t="shared" si="0"/>
        <v>3046</v>
      </c>
      <c r="G11" s="15">
        <f>G12+G15+G29</f>
        <v>0</v>
      </c>
      <c r="H11" s="15">
        <f>H12+H15+H29</f>
        <v>0</v>
      </c>
      <c r="I11" s="15">
        <f>I12+I15+I29</f>
        <v>0</v>
      </c>
      <c r="J11" s="15">
        <f>J12+J15+J29</f>
        <v>0</v>
      </c>
    </row>
    <row r="12" spans="1:10" x14ac:dyDescent="0.2">
      <c r="A12" s="3" t="s">
        <v>17</v>
      </c>
      <c r="B12" s="5">
        <v>1100</v>
      </c>
      <c r="C12" s="17">
        <v>41.4</v>
      </c>
      <c r="D12" s="18">
        <v>6380</v>
      </c>
      <c r="E12" s="18">
        <v>5598</v>
      </c>
      <c r="F12" s="18">
        <v>2360</v>
      </c>
      <c r="G12" s="18"/>
      <c r="H12" s="18"/>
      <c r="I12" s="18"/>
      <c r="J12" s="18"/>
    </row>
    <row r="13" spans="1:10" ht="25.5" x14ac:dyDescent="0.2">
      <c r="A13" s="6" t="s">
        <v>18</v>
      </c>
      <c r="B13" s="14">
        <v>1110</v>
      </c>
      <c r="C13" s="17"/>
      <c r="D13" s="18"/>
      <c r="E13" s="18"/>
      <c r="F13" s="18"/>
      <c r="G13" s="18"/>
      <c r="H13" s="18"/>
      <c r="I13" s="18"/>
      <c r="J13" s="18"/>
    </row>
    <row r="14" spans="1:10" ht="25.5" x14ac:dyDescent="0.2">
      <c r="A14" s="7" t="s">
        <v>19</v>
      </c>
      <c r="B14" s="14">
        <v>1111</v>
      </c>
      <c r="C14" s="17"/>
      <c r="D14" s="18"/>
      <c r="E14" s="18"/>
      <c r="F14" s="18"/>
      <c r="G14" s="18"/>
      <c r="H14" s="18"/>
      <c r="I14" s="18"/>
      <c r="J14" s="18"/>
    </row>
    <row r="15" spans="1:10" ht="38.25" x14ac:dyDescent="0.2">
      <c r="A15" s="4" t="s">
        <v>20</v>
      </c>
      <c r="B15" s="14">
        <v>1200</v>
      </c>
      <c r="C15" s="16">
        <f>C16+C21</f>
        <v>326.68</v>
      </c>
      <c r="D15" s="16">
        <f t="shared" ref="D15:F15" si="1">D16+D21</f>
        <v>3869</v>
      </c>
      <c r="E15" s="16">
        <f t="shared" si="1"/>
        <v>3110</v>
      </c>
      <c r="F15" s="16">
        <f t="shared" si="1"/>
        <v>686</v>
      </c>
      <c r="G15" s="15">
        <f>G16+G21</f>
        <v>0</v>
      </c>
      <c r="H15" s="15">
        <f>H16+H21</f>
        <v>0</v>
      </c>
      <c r="I15" s="15">
        <f>I16+I21</f>
        <v>0</v>
      </c>
      <c r="J15" s="15">
        <f>J16+J21</f>
        <v>0</v>
      </c>
    </row>
    <row r="16" spans="1:10" ht="25.5" x14ac:dyDescent="0.2">
      <c r="A16" s="6" t="s">
        <v>33</v>
      </c>
      <c r="B16" s="14">
        <v>1210</v>
      </c>
      <c r="C16" s="16">
        <f>C17+C18+C19+C20</f>
        <v>44.3</v>
      </c>
      <c r="D16" s="16">
        <f t="shared" ref="D16:F16" si="2">D17+D18+D19+D20</f>
        <v>453</v>
      </c>
      <c r="E16" s="16">
        <f t="shared" si="2"/>
        <v>214</v>
      </c>
      <c r="F16" s="16">
        <f t="shared" si="2"/>
        <v>45</v>
      </c>
      <c r="G16" s="15">
        <f>SUM(G17:G20)</f>
        <v>0</v>
      </c>
      <c r="H16" s="15">
        <f>SUM(H17:H20)</f>
        <v>0</v>
      </c>
      <c r="I16" s="15">
        <f>SUM(I17:I20)</f>
        <v>0</v>
      </c>
      <c r="J16" s="15">
        <f>SUM(J17:J20)</f>
        <v>0</v>
      </c>
    </row>
    <row r="17" spans="1:10" x14ac:dyDescent="0.2">
      <c r="A17" s="6" t="s">
        <v>21</v>
      </c>
      <c r="B17" s="5">
        <v>1211</v>
      </c>
      <c r="C17" s="17">
        <v>15.2</v>
      </c>
      <c r="D17" s="18">
        <v>87</v>
      </c>
      <c r="E17" s="18"/>
      <c r="F17" s="18"/>
      <c r="G17" s="18"/>
      <c r="H17" s="18"/>
      <c r="I17" s="18"/>
      <c r="J17" s="18"/>
    </row>
    <row r="18" spans="1:10" x14ac:dyDescent="0.2">
      <c r="A18" s="6" t="s">
        <v>22</v>
      </c>
      <c r="B18" s="12">
        <v>1212</v>
      </c>
      <c r="C18" s="17">
        <v>13.9</v>
      </c>
      <c r="D18" s="18">
        <v>121</v>
      </c>
      <c r="E18" s="18"/>
      <c r="F18" s="18"/>
      <c r="G18" s="18"/>
      <c r="H18" s="18"/>
      <c r="I18" s="18"/>
      <c r="J18" s="18"/>
    </row>
    <row r="19" spans="1:10" x14ac:dyDescent="0.2">
      <c r="A19" s="6" t="s">
        <v>23</v>
      </c>
      <c r="B19" s="12">
        <v>1213</v>
      </c>
      <c r="C19" s="17">
        <v>9.1999999999999993</v>
      </c>
      <c r="D19" s="18">
        <v>95</v>
      </c>
      <c r="E19" s="18">
        <v>86</v>
      </c>
      <c r="F19" s="18"/>
      <c r="G19" s="18"/>
      <c r="H19" s="18"/>
      <c r="I19" s="18"/>
      <c r="J19" s="18"/>
    </row>
    <row r="20" spans="1:10" x14ac:dyDescent="0.2">
      <c r="A20" s="6" t="s">
        <v>24</v>
      </c>
      <c r="B20" s="12">
        <v>1214</v>
      </c>
      <c r="C20" s="17">
        <v>6</v>
      </c>
      <c r="D20" s="18">
        <v>150</v>
      </c>
      <c r="E20" s="18">
        <v>128</v>
      </c>
      <c r="F20" s="18">
        <v>45</v>
      </c>
      <c r="G20" s="18"/>
      <c r="H20" s="18"/>
      <c r="I20" s="18"/>
      <c r="J20" s="18"/>
    </row>
    <row r="21" spans="1:10" ht="38.25" x14ac:dyDescent="0.2">
      <c r="A21" s="6" t="s">
        <v>34</v>
      </c>
      <c r="B21" s="14">
        <v>1220</v>
      </c>
      <c r="C21" s="16">
        <f>C22+C24+C28</f>
        <v>282.38</v>
      </c>
      <c r="D21" s="16">
        <f t="shared" ref="D21:F21" si="3">D22+D24+D28</f>
        <v>3416</v>
      </c>
      <c r="E21" s="16">
        <f t="shared" si="3"/>
        <v>2896</v>
      </c>
      <c r="F21" s="16">
        <f t="shared" si="3"/>
        <v>641</v>
      </c>
      <c r="G21" s="15">
        <f>SUM(G22:G28)</f>
        <v>0</v>
      </c>
      <c r="H21" s="15">
        <f>SUM(H22:H28)</f>
        <v>0</v>
      </c>
      <c r="I21" s="15">
        <f>SUM(I22:I28)</f>
        <v>0</v>
      </c>
      <c r="J21" s="15">
        <f>SUM(J22:J28)</f>
        <v>0</v>
      </c>
    </row>
    <row r="22" spans="1:10" x14ac:dyDescent="0.2">
      <c r="A22" s="7" t="s">
        <v>25</v>
      </c>
      <c r="B22" s="5">
        <v>1221</v>
      </c>
      <c r="C22" s="17">
        <v>275.8</v>
      </c>
      <c r="D22" s="18">
        <v>3152</v>
      </c>
      <c r="E22" s="18">
        <v>2669</v>
      </c>
      <c r="F22" s="18">
        <v>627</v>
      </c>
      <c r="G22" s="18"/>
      <c r="H22" s="18"/>
      <c r="I22" s="18"/>
      <c r="J22" s="18"/>
    </row>
    <row r="23" spans="1:10" x14ac:dyDescent="0.2">
      <c r="A23" s="7" t="s">
        <v>26</v>
      </c>
      <c r="B23" s="12">
        <v>1222</v>
      </c>
      <c r="C23" s="17"/>
      <c r="D23" s="18"/>
      <c r="E23" s="18"/>
      <c r="F23" s="18"/>
      <c r="G23" s="18"/>
      <c r="H23" s="18"/>
      <c r="I23" s="18"/>
      <c r="J23" s="18"/>
    </row>
    <row r="24" spans="1:10" x14ac:dyDescent="0.2">
      <c r="A24" s="7" t="s">
        <v>27</v>
      </c>
      <c r="B24" s="12">
        <v>1223</v>
      </c>
      <c r="C24" s="17">
        <v>1.58</v>
      </c>
      <c r="D24" s="18">
        <v>244</v>
      </c>
      <c r="E24" s="18">
        <v>209</v>
      </c>
      <c r="F24" s="18">
        <v>14</v>
      </c>
      <c r="G24" s="18"/>
      <c r="H24" s="18"/>
      <c r="I24" s="18"/>
      <c r="J24" s="18"/>
    </row>
    <row r="25" spans="1:10" x14ac:dyDescent="0.2">
      <c r="A25" s="7" t="s">
        <v>28</v>
      </c>
      <c r="B25" s="12">
        <v>1224</v>
      </c>
      <c r="C25" s="17"/>
      <c r="D25" s="18"/>
      <c r="E25" s="18"/>
      <c r="F25" s="18"/>
      <c r="G25" s="18"/>
      <c r="H25" s="18"/>
      <c r="I25" s="18"/>
      <c r="J25" s="18"/>
    </row>
    <row r="26" spans="1:10" x14ac:dyDescent="0.2">
      <c r="A26" s="7" t="s">
        <v>29</v>
      </c>
      <c r="B26" s="12">
        <v>1225</v>
      </c>
      <c r="C26" s="17"/>
      <c r="D26" s="18"/>
      <c r="E26" s="18"/>
      <c r="F26" s="18"/>
      <c r="G26" s="18"/>
      <c r="H26" s="18"/>
      <c r="I26" s="18"/>
      <c r="J26" s="18"/>
    </row>
    <row r="27" spans="1:10" x14ac:dyDescent="0.2">
      <c r="A27" s="7" t="s">
        <v>30</v>
      </c>
      <c r="B27" s="12">
        <v>1226</v>
      </c>
      <c r="C27" s="17"/>
      <c r="D27" s="18"/>
      <c r="E27" s="18"/>
      <c r="F27" s="18"/>
      <c r="G27" s="18"/>
      <c r="H27" s="18"/>
      <c r="I27" s="18"/>
      <c r="J27" s="18"/>
    </row>
    <row r="28" spans="1:10" ht="25.5" x14ac:dyDescent="0.2">
      <c r="A28" s="7" t="s">
        <v>31</v>
      </c>
      <c r="B28" s="14">
        <v>1227</v>
      </c>
      <c r="C28" s="17">
        <v>5</v>
      </c>
      <c r="D28" s="18">
        <v>20</v>
      </c>
      <c r="E28" s="18">
        <v>18</v>
      </c>
      <c r="F28" s="18"/>
      <c r="G28" s="18"/>
      <c r="H28" s="18"/>
      <c r="I28" s="18"/>
      <c r="J28" s="18"/>
    </row>
    <row r="29" spans="1:10" ht="25.5" x14ac:dyDescent="0.2">
      <c r="A29" s="13" t="s">
        <v>32</v>
      </c>
      <c r="B29" s="14">
        <v>1300</v>
      </c>
      <c r="C29" s="18"/>
      <c r="D29" s="18"/>
      <c r="E29" s="18"/>
      <c r="F29" s="18"/>
      <c r="G29" s="18"/>
      <c r="H29" s="18"/>
      <c r="I29" s="18"/>
      <c r="J29" s="18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I34" sqref="I34"/>
    </sheetView>
  </sheetViews>
  <sheetFormatPr defaultRowHeight="12.75" x14ac:dyDescent="0.2"/>
  <cols>
    <col min="1" max="1" width="42.85546875" style="8" customWidth="1"/>
    <col min="2" max="2" width="7.85546875" style="8" customWidth="1"/>
    <col min="3" max="3" width="11.140625" style="8" customWidth="1"/>
    <col min="4" max="4" width="13.85546875" style="8" customWidth="1"/>
    <col min="5" max="5" width="11.85546875" style="8" customWidth="1"/>
    <col min="6" max="6" width="10.140625" style="8" customWidth="1"/>
    <col min="7" max="7" width="10.7109375" style="8" customWidth="1"/>
    <col min="8" max="8" width="11.5703125" style="8" customWidth="1"/>
    <col min="9" max="9" width="11.140625" style="8" customWidth="1"/>
    <col min="10" max="10" width="10.140625" style="8" customWidth="1"/>
    <col min="11" max="16384" width="9.140625" style="8"/>
  </cols>
  <sheetData>
    <row r="1" spans="1:10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 x14ac:dyDescent="0.2">
      <c r="A5" s="34" t="s">
        <v>6</v>
      </c>
      <c r="B5" s="37" t="s">
        <v>1</v>
      </c>
      <c r="C5" s="31" t="s">
        <v>7</v>
      </c>
      <c r="D5" s="31" t="s">
        <v>8</v>
      </c>
      <c r="E5" s="34" t="s">
        <v>9</v>
      </c>
      <c r="F5" s="34"/>
      <c r="G5" s="34" t="s">
        <v>10</v>
      </c>
      <c r="H5" s="34"/>
      <c r="I5" s="34"/>
      <c r="J5" s="34"/>
    </row>
    <row r="6" spans="1:10" ht="15" customHeight="1" x14ac:dyDescent="0.2">
      <c r="A6" s="34"/>
      <c r="B6" s="37"/>
      <c r="C6" s="32"/>
      <c r="D6" s="32"/>
      <c r="E6" s="31" t="s">
        <v>11</v>
      </c>
      <c r="F6" s="31" t="s">
        <v>12</v>
      </c>
      <c r="G6" s="31" t="s">
        <v>13</v>
      </c>
      <c r="H6" s="34" t="s">
        <v>14</v>
      </c>
      <c r="I6" s="34" t="s">
        <v>3</v>
      </c>
      <c r="J6" s="34"/>
    </row>
    <row r="7" spans="1:10" ht="25.5" customHeight="1" x14ac:dyDescent="0.2">
      <c r="A7" s="34"/>
      <c r="B7" s="37"/>
      <c r="C7" s="32"/>
      <c r="D7" s="32"/>
      <c r="E7" s="32"/>
      <c r="F7" s="32"/>
      <c r="G7" s="32"/>
      <c r="H7" s="34"/>
      <c r="I7" s="34"/>
      <c r="J7" s="34"/>
    </row>
    <row r="8" spans="1:10" x14ac:dyDescent="0.2">
      <c r="A8" s="34"/>
      <c r="B8" s="37"/>
      <c r="C8" s="32"/>
      <c r="D8" s="32"/>
      <c r="E8" s="32"/>
      <c r="F8" s="32"/>
      <c r="G8" s="32"/>
      <c r="H8" s="34"/>
      <c r="I8" s="34" t="s">
        <v>11</v>
      </c>
      <c r="J8" s="31" t="s">
        <v>12</v>
      </c>
    </row>
    <row r="9" spans="1:10" x14ac:dyDescent="0.2">
      <c r="A9" s="34"/>
      <c r="B9" s="37"/>
      <c r="C9" s="33"/>
      <c r="D9" s="33"/>
      <c r="E9" s="33"/>
      <c r="F9" s="33"/>
      <c r="G9" s="33"/>
      <c r="H9" s="34"/>
      <c r="I9" s="34"/>
      <c r="J9" s="33"/>
    </row>
    <row r="10" spans="1:10" x14ac:dyDescent="0.2">
      <c r="A10" s="10" t="s">
        <v>15</v>
      </c>
      <c r="B10" s="1" t="s">
        <v>2</v>
      </c>
      <c r="C10" s="1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</row>
    <row r="11" spans="1:10" x14ac:dyDescent="0.2">
      <c r="A11" s="2" t="s">
        <v>16</v>
      </c>
      <c r="B11" s="5">
        <v>1000</v>
      </c>
      <c r="C11" s="15">
        <f t="shared" ref="C11:J11" si="0">C12+C15+C29</f>
        <v>82</v>
      </c>
      <c r="D11" s="15">
        <f t="shared" si="0"/>
        <v>1480</v>
      </c>
      <c r="E11" s="15">
        <f t="shared" si="0"/>
        <v>1390</v>
      </c>
      <c r="F11" s="15">
        <f t="shared" si="0"/>
        <v>116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x14ac:dyDescent="0.2">
      <c r="A12" s="3" t="s">
        <v>17</v>
      </c>
      <c r="B12" s="5">
        <v>1100</v>
      </c>
      <c r="C12" s="9">
        <v>3</v>
      </c>
      <c r="D12" s="9">
        <v>478</v>
      </c>
      <c r="E12" s="9">
        <v>458</v>
      </c>
      <c r="F12" s="9">
        <v>28</v>
      </c>
      <c r="G12" s="9"/>
      <c r="H12" s="9"/>
      <c r="I12" s="9"/>
      <c r="J12" s="9"/>
    </row>
    <row r="13" spans="1:10" ht="25.5" x14ac:dyDescent="0.2">
      <c r="A13" s="6" t="s">
        <v>18</v>
      </c>
      <c r="B13" s="14">
        <v>1110</v>
      </c>
      <c r="C13" s="9"/>
      <c r="D13" s="9"/>
      <c r="E13" s="9"/>
      <c r="F13" s="9"/>
      <c r="G13" s="9"/>
      <c r="H13" s="9"/>
      <c r="I13" s="9"/>
      <c r="J13" s="9"/>
    </row>
    <row r="14" spans="1:10" ht="25.5" x14ac:dyDescent="0.2">
      <c r="A14" s="7" t="s">
        <v>19</v>
      </c>
      <c r="B14" s="14">
        <v>1111</v>
      </c>
      <c r="C14" s="9"/>
      <c r="D14" s="9"/>
      <c r="E14" s="9"/>
      <c r="F14" s="9"/>
      <c r="G14" s="9"/>
      <c r="H14" s="9"/>
      <c r="I14" s="9"/>
      <c r="J14" s="9"/>
    </row>
    <row r="15" spans="1:10" ht="38.25" x14ac:dyDescent="0.2">
      <c r="A15" s="4" t="s">
        <v>20</v>
      </c>
      <c r="B15" s="14">
        <v>1200</v>
      </c>
      <c r="C15" s="15">
        <f t="shared" ref="C15:J15" si="1">C16+C21</f>
        <v>79</v>
      </c>
      <c r="D15" s="15">
        <f t="shared" si="1"/>
        <v>949</v>
      </c>
      <c r="E15" s="15">
        <f t="shared" si="1"/>
        <v>879</v>
      </c>
      <c r="F15" s="15">
        <f t="shared" si="1"/>
        <v>78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  <row r="16" spans="1:10" ht="25.5" x14ac:dyDescent="0.2">
      <c r="A16" s="6" t="s">
        <v>33</v>
      </c>
      <c r="B16" s="14">
        <v>1210</v>
      </c>
      <c r="C16" s="15">
        <f>SUM(C17:C20)</f>
        <v>3</v>
      </c>
      <c r="D16" s="15">
        <f t="shared" ref="D16:J16" si="2">SUM(D17:D20)</f>
        <v>10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</row>
    <row r="17" spans="1:10" x14ac:dyDescent="0.2">
      <c r="A17" s="6" t="s">
        <v>21</v>
      </c>
      <c r="B17" s="5">
        <v>1211</v>
      </c>
      <c r="C17" s="9">
        <v>3</v>
      </c>
      <c r="D17" s="9">
        <v>10</v>
      </c>
      <c r="E17" s="9"/>
      <c r="F17" s="9"/>
      <c r="G17" s="9"/>
      <c r="H17" s="9"/>
      <c r="I17" s="9"/>
      <c r="J17" s="9"/>
    </row>
    <row r="18" spans="1:10" x14ac:dyDescent="0.2">
      <c r="A18" s="6" t="s">
        <v>22</v>
      </c>
      <c r="B18" s="12">
        <v>1212</v>
      </c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6" t="s">
        <v>23</v>
      </c>
      <c r="B19" s="12">
        <v>1213</v>
      </c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6" t="s">
        <v>24</v>
      </c>
      <c r="B20" s="12">
        <v>1214</v>
      </c>
      <c r="C20" s="9"/>
      <c r="D20" s="9"/>
      <c r="E20" s="9"/>
      <c r="F20" s="9"/>
      <c r="G20" s="9"/>
      <c r="H20" s="9"/>
      <c r="I20" s="9"/>
      <c r="J20" s="9"/>
    </row>
    <row r="21" spans="1:10" ht="38.25" x14ac:dyDescent="0.2">
      <c r="A21" s="6" t="s">
        <v>34</v>
      </c>
      <c r="B21" s="14">
        <v>1220</v>
      </c>
      <c r="C21" s="15">
        <f>SUM(C22:C28)</f>
        <v>76</v>
      </c>
      <c r="D21" s="15">
        <f t="shared" ref="D21:J21" si="3">SUM(D22:D28)</f>
        <v>939</v>
      </c>
      <c r="E21" s="15">
        <f t="shared" si="3"/>
        <v>879</v>
      </c>
      <c r="F21" s="15">
        <f t="shared" si="3"/>
        <v>78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</row>
    <row r="22" spans="1:10" x14ac:dyDescent="0.2">
      <c r="A22" s="7" t="s">
        <v>25</v>
      </c>
      <c r="B22" s="5">
        <v>1221</v>
      </c>
      <c r="C22" s="9">
        <v>63</v>
      </c>
      <c r="D22" s="9">
        <v>717</v>
      </c>
      <c r="E22" s="9">
        <v>680</v>
      </c>
      <c r="F22" s="9">
        <v>47</v>
      </c>
      <c r="G22" s="9"/>
      <c r="H22" s="9"/>
      <c r="I22" s="9"/>
      <c r="J22" s="9"/>
    </row>
    <row r="23" spans="1:10" x14ac:dyDescent="0.2">
      <c r="A23" s="7" t="s">
        <v>26</v>
      </c>
      <c r="B23" s="12">
        <v>1222</v>
      </c>
      <c r="C23" s="9">
        <v>1</v>
      </c>
      <c r="D23" s="9">
        <v>152</v>
      </c>
      <c r="E23" s="9">
        <v>143</v>
      </c>
      <c r="F23" s="9">
        <v>31</v>
      </c>
      <c r="G23" s="9"/>
      <c r="H23" s="9"/>
      <c r="I23" s="9"/>
      <c r="J23" s="9"/>
    </row>
    <row r="24" spans="1:10" x14ac:dyDescent="0.2">
      <c r="A24" s="7" t="s">
        <v>27</v>
      </c>
      <c r="B24" s="12">
        <v>1223</v>
      </c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7" t="s">
        <v>28</v>
      </c>
      <c r="B25" s="12">
        <v>1224</v>
      </c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7" t="s">
        <v>29</v>
      </c>
      <c r="B26" s="12">
        <v>1225</v>
      </c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7" t="s">
        <v>30</v>
      </c>
      <c r="B27" s="12">
        <v>1226</v>
      </c>
      <c r="C27" s="9"/>
      <c r="D27" s="9"/>
      <c r="E27" s="9"/>
      <c r="F27" s="9"/>
      <c r="G27" s="9"/>
      <c r="H27" s="9"/>
      <c r="I27" s="9"/>
      <c r="J27" s="9"/>
    </row>
    <row r="28" spans="1:10" ht="25.5" x14ac:dyDescent="0.2">
      <c r="A28" s="7" t="s">
        <v>31</v>
      </c>
      <c r="B28" s="14">
        <v>1227</v>
      </c>
      <c r="C28" s="9">
        <v>12</v>
      </c>
      <c r="D28" s="9">
        <v>70</v>
      </c>
      <c r="E28" s="9">
        <v>56</v>
      </c>
      <c r="F28" s="9">
        <v>0</v>
      </c>
      <c r="G28" s="9"/>
      <c r="H28" s="9"/>
      <c r="I28" s="9"/>
      <c r="J28" s="9"/>
    </row>
    <row r="29" spans="1:10" ht="25.5" x14ac:dyDescent="0.2">
      <c r="A29" s="13" t="s">
        <v>32</v>
      </c>
      <c r="B29" s="14">
        <v>1300</v>
      </c>
      <c r="C29" s="9">
        <v>0</v>
      </c>
      <c r="D29" s="9">
        <v>53</v>
      </c>
      <c r="E29" s="9">
        <v>53</v>
      </c>
      <c r="F29" s="9">
        <v>10</v>
      </c>
      <c r="G29" s="9"/>
      <c r="H29" s="9"/>
      <c r="I29" s="9"/>
      <c r="J29" s="9"/>
    </row>
  </sheetData>
  <mergeCells count="17"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  <mergeCell ref="E6:E9"/>
    <mergeCell ref="F6:F9"/>
    <mergeCell ref="G6:G9"/>
    <mergeCell ref="H6:H9"/>
    <mergeCell ref="I6:J7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Зведена</vt:lpstr>
      <vt:lpstr>Броди</vt:lpstr>
      <vt:lpstr>Буськ</vt:lpstr>
      <vt:lpstr>Дрогобич</vt:lpstr>
      <vt:lpstr>Жидачів</vt:lpstr>
      <vt:lpstr>Жовква</vt:lpstr>
      <vt:lpstr>Золочів</vt:lpstr>
      <vt:lpstr>Камянка</vt:lpstr>
      <vt:lpstr>Миколаїв</vt:lpstr>
      <vt:lpstr>Перемишляни</vt:lpstr>
      <vt:lpstr>Пустомити</vt:lpstr>
      <vt:lpstr>Радехів</vt:lpstr>
      <vt:lpstr>Сколе</vt:lpstr>
      <vt:lpstr>Славськ</vt:lpstr>
      <vt:lpstr>Сокаль</vt:lpstr>
      <vt:lpstr>СтСамбір</vt:lpstr>
      <vt:lpstr>Стрий</vt:lpstr>
      <vt:lpstr>Турка</vt:lpstr>
      <vt:lpstr>Яворів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Бухгалтерія</cp:lastModifiedBy>
  <cp:lastPrinted>2017-02-20T07:13:00Z</cp:lastPrinted>
  <dcterms:created xsi:type="dcterms:W3CDTF">2015-02-16T07:14:08Z</dcterms:created>
  <dcterms:modified xsi:type="dcterms:W3CDTF">2017-02-23T15:01:25Z</dcterms:modified>
</cp:coreProperties>
</file>